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A6A1A083-8DC0-462A-8846-36C1C9455910}"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c r="F339" i="9"/>
  <c r="F338" i="9"/>
  <c r="F337" i="9"/>
  <c r="F336" i="9"/>
  <c r="H335" i="9"/>
  <c r="G335" i="9"/>
  <c r="F335" i="9"/>
  <c r="E335" i="9"/>
  <c r="B335" i="9"/>
  <c r="F334" i="9"/>
  <c r="H333" i="9"/>
  <c r="G333" i="9"/>
  <c r="F333" i="9"/>
  <c r="E333" i="9"/>
  <c r="B333" i="9"/>
  <c r="H332" i="9"/>
  <c r="G332" i="9"/>
  <c r="F332" i="9"/>
  <c r="E332" i="9"/>
  <c r="B332" i="9"/>
  <c r="H331" i="9"/>
  <c r="G331" i="9"/>
  <c r="F331" i="9"/>
  <c r="E331" i="9"/>
  <c r="B331" i="9"/>
  <c r="H330" i="9"/>
  <c r="G330" i="9"/>
  <c r="F330" i="9"/>
  <c r="E330" i="9"/>
  <c r="B330" i="9"/>
  <c r="H329" i="9"/>
  <c r="G329" i="9"/>
  <c r="F329" i="9"/>
  <c r="E329" i="9"/>
  <c r="B329" i="9"/>
  <c r="H328" i="9"/>
  <c r="G328" i="9"/>
  <c r="F328" i="9"/>
  <c r="E328" i="9"/>
  <c r="B328" i="9"/>
  <c r="H327" i="9"/>
  <c r="G327" i="9"/>
  <c r="F327" i="9"/>
  <c r="E327" i="9"/>
  <c r="B327" i="9"/>
  <c r="H326" i="9"/>
  <c r="G326" i="9"/>
  <c r="F326" i="9"/>
  <c r="E326" i="9"/>
  <c r="B326" i="9"/>
  <c r="H325" i="9"/>
  <c r="G325" i="9"/>
  <c r="F325" i="9"/>
  <c r="E325" i="9"/>
  <c r="B325" i="9"/>
  <c r="H324" i="9"/>
  <c r="G324" i="9"/>
  <c r="F324" i="9"/>
  <c r="E324" i="9"/>
  <c r="B324" i="9"/>
  <c r="H323" i="9"/>
  <c r="G323" i="9"/>
  <c r="F323" i="9"/>
  <c r="E323" i="9"/>
  <c r="B323" i="9"/>
  <c r="H322" i="9"/>
  <c r="G322" i="9"/>
  <c r="F322" i="9"/>
  <c r="E322" i="9"/>
  <c r="B322" i="9"/>
  <c r="H321" i="9"/>
  <c r="G321" i="9"/>
  <c r="F321" i="9"/>
  <c r="E321" i="9"/>
  <c r="B321" i="9"/>
  <c r="H320" i="9"/>
  <c r="G320" i="9"/>
  <c r="F320" i="9"/>
  <c r="E320" i="9"/>
  <c r="B320" i="9"/>
  <c r="H319" i="9"/>
  <c r="G319" i="9"/>
  <c r="F319" i="9"/>
  <c r="E319" i="9"/>
  <c r="B319" i="9"/>
  <c r="H318" i="9"/>
  <c r="G318" i="9"/>
  <c r="F318" i="9"/>
  <c r="E318" i="9"/>
  <c r="B318" i="9"/>
  <c r="H317" i="9"/>
  <c r="G317" i="9"/>
  <c r="F317" i="9"/>
  <c r="E317" i="9"/>
  <c r="B317" i="9"/>
  <c r="F316" i="9"/>
  <c r="F315" i="9"/>
  <c r="F314" i="9"/>
  <c r="H313" i="9"/>
  <c r="G313" i="9"/>
  <c r="F313" i="9"/>
  <c r="E313" i="9"/>
  <c r="B313" i="9"/>
  <c r="H312" i="9"/>
  <c r="G312" i="9"/>
  <c r="F312" i="9"/>
  <c r="E312" i="9"/>
  <c r="B312" i="9"/>
  <c r="H311" i="9"/>
  <c r="G311" i="9"/>
  <c r="F311" i="9"/>
  <c r="E311" i="9"/>
  <c r="B311" i="9"/>
  <c r="F310" i="9"/>
  <c r="F309" i="9"/>
  <c r="F308" i="9"/>
  <c r="H307" i="9"/>
  <c r="G307" i="9"/>
  <c r="F307" i="9"/>
  <c r="E307" i="9"/>
  <c r="B307" i="9"/>
  <c r="F306" i="9"/>
  <c r="H305" i="9"/>
  <c r="G305" i="9"/>
  <c r="F305" i="9"/>
  <c r="E305" i="9"/>
  <c r="B305" i="9"/>
  <c r="H304" i="9"/>
  <c r="G304" i="9"/>
  <c r="F304" i="9"/>
  <c r="E304" i="9"/>
  <c r="B304" i="9"/>
  <c r="H303" i="9"/>
  <c r="G303" i="9"/>
  <c r="F303" i="9"/>
  <c r="E303" i="9"/>
  <c r="B303" i="9"/>
  <c r="F302" i="9"/>
  <c r="F301" i="9"/>
  <c r="F300" i="9"/>
  <c r="F299" i="9"/>
  <c r="F298" i="9"/>
  <c r="F297" i="9"/>
  <c r="L296" i="9"/>
  <c r="H296" i="9"/>
  <c r="F296" i="9"/>
  <c r="F295" i="9"/>
  <c r="I294" i="9"/>
  <c r="H294" i="9"/>
  <c r="F294" i="9"/>
  <c r="E294" i="9"/>
  <c r="B294" i="9"/>
  <c r="E293" i="9"/>
  <c r="M292" i="9"/>
  <c r="L292" i="9"/>
  <c r="F292" i="9"/>
  <c r="E292" i="9"/>
  <c r="B292" i="9"/>
  <c r="M291" i="9"/>
  <c r="L291" i="9"/>
  <c r="F291" i="9"/>
  <c r="E291" i="9"/>
  <c r="B291" i="9"/>
  <c r="M290" i="9"/>
  <c r="L290" i="9"/>
  <c r="F290" i="9"/>
  <c r="E290" i="9"/>
  <c r="B290" i="9"/>
  <c r="M289" i="9"/>
  <c r="L289" i="9"/>
  <c r="F289" i="9"/>
  <c r="E289" i="9"/>
  <c r="B289" i="9"/>
  <c r="M288" i="9"/>
  <c r="L288" i="9"/>
  <c r="F288" i="9"/>
  <c r="E288" i="9"/>
  <c r="B288" i="9"/>
  <c r="M287" i="9"/>
  <c r="L287" i="9"/>
  <c r="F287" i="9"/>
  <c r="E287" i="9"/>
  <c r="B287" i="9"/>
  <c r="M286" i="9"/>
  <c r="L286" i="9"/>
  <c r="F286" i="9"/>
  <c r="E286" i="9"/>
  <c r="B286" i="9"/>
  <c r="M285" i="9"/>
  <c r="L285" i="9"/>
  <c r="F285" i="9"/>
  <c r="E285" i="9"/>
  <c r="B285" i="9"/>
  <c r="M284" i="9"/>
  <c r="L284" i="9"/>
  <c r="F284" i="9"/>
  <c r="E284" i="9"/>
  <c r="B284" i="9"/>
  <c r="M283" i="9"/>
  <c r="L283" i="9"/>
  <c r="F283" i="9"/>
  <c r="E283" i="9"/>
  <c r="B283" i="9"/>
  <c r="M282" i="9"/>
  <c r="L282" i="9"/>
  <c r="F282" i="9"/>
  <c r="E282" i="9"/>
  <c r="B282" i="9"/>
  <c r="M281" i="9"/>
  <c r="L281" i="9"/>
  <c r="F281" i="9"/>
  <c r="E281" i="9"/>
  <c r="B281" i="9"/>
  <c r="M280" i="9"/>
  <c r="L280" i="9"/>
  <c r="F280" i="9"/>
  <c r="E280" i="9"/>
  <c r="B280" i="9"/>
  <c r="M279" i="9"/>
  <c r="L279" i="9"/>
  <c r="F279" i="9"/>
  <c r="E279" i="9"/>
  <c r="B279" i="9"/>
  <c r="M278" i="9"/>
  <c r="L278" i="9"/>
  <c r="F278" i="9"/>
  <c r="E278" i="9"/>
  <c r="B278" i="9"/>
  <c r="M277" i="9"/>
  <c r="L277" i="9"/>
  <c r="F277" i="9"/>
  <c r="E277" i="9"/>
  <c r="B277" i="9"/>
  <c r="M276" i="9"/>
  <c r="L276" i="9"/>
  <c r="F276" i="9"/>
  <c r="E276" i="9"/>
  <c r="B276" i="9"/>
  <c r="M275" i="9"/>
  <c r="L275" i="9"/>
  <c r="F275" i="9"/>
  <c r="E275" i="9"/>
  <c r="B275" i="9"/>
  <c r="M274" i="9"/>
  <c r="L274" i="9"/>
  <c r="F274" i="9"/>
  <c r="E274" i="9"/>
  <c r="B274" i="9"/>
  <c r="M273" i="9"/>
  <c r="L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c r="H172" i="9"/>
  <c r="G172" i="9"/>
  <c r="F172" i="9"/>
  <c r="E172" i="9"/>
  <c r="B172" i="9"/>
  <c r="H171" i="9"/>
  <c r="G171" i="9"/>
  <c r="F171" i="9"/>
  <c r="E171" i="9"/>
  <c r="B171" i="9"/>
  <c r="H170" i="9"/>
  <c r="G170" i="9"/>
  <c r="F170" i="9"/>
  <c r="E170" i="9"/>
  <c r="B170" i="9"/>
  <c r="H169" i="9"/>
  <c r="G169" i="9"/>
  <c r="F169" i="9"/>
  <c r="E169" i="9"/>
  <c r="B169" i="9"/>
  <c r="H168" i="9"/>
  <c r="G168" i="9"/>
  <c r="F168" i="9"/>
  <c r="E168" i="9"/>
  <c r="B168" i="9"/>
  <c r="H167" i="9"/>
  <c r="G167" i="9"/>
  <c r="F167" i="9"/>
  <c r="E167" i="9"/>
  <c r="B167" i="9"/>
  <c r="H166" i="9"/>
  <c r="G166" i="9"/>
  <c r="F166" i="9"/>
  <c r="E166" i="9"/>
  <c r="B166" i="9"/>
  <c r="H165" i="9"/>
  <c r="G165" i="9"/>
  <c r="F165" i="9"/>
  <c r="E165" i="9"/>
  <c r="B165" i="9"/>
  <c r="H164" i="9"/>
  <c r="G164" i="9"/>
  <c r="F164" i="9"/>
  <c r="E164" i="9"/>
  <c r="B164" i="9"/>
  <c r="H163" i="9"/>
  <c r="G163" i="9"/>
  <c r="F163" i="9"/>
  <c r="E163" i="9"/>
  <c r="B163" i="9"/>
  <c r="H162" i="9"/>
  <c r="G162" i="9"/>
  <c r="F162" i="9"/>
  <c r="E162" i="9"/>
  <c r="B162" i="9"/>
  <c r="H161" i="9"/>
  <c r="G161" i="9"/>
  <c r="F161" i="9"/>
  <c r="E161" i="9"/>
  <c r="B161" i="9"/>
  <c r="H160" i="9"/>
  <c r="G160" i="9"/>
  <c r="F160" i="9"/>
  <c r="E160" i="9"/>
  <c r="B160" i="9"/>
  <c r="H159" i="9"/>
  <c r="G159" i="9"/>
  <c r="F159" i="9"/>
  <c r="E159" i="9"/>
  <c r="B159" i="9"/>
  <c r="H158" i="9"/>
  <c r="G158" i="9"/>
  <c r="F158" i="9"/>
  <c r="E158" i="9"/>
  <c r="B158" i="9"/>
  <c r="H157" i="9"/>
  <c r="G157" i="9"/>
  <c r="F157" i="9"/>
  <c r="E157" i="9"/>
  <c r="B157" i="9"/>
  <c r="F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F24" i="9"/>
  <c r="F4" i="9"/>
  <c r="O3" i="9"/>
  <c r="G296" i="9" s="1"/>
  <c r="E296" i="9" s="1"/>
  <c r="B296" i="9" s="1"/>
  <c r="I3" i="9"/>
  <c r="H3" i="9"/>
  <c r="G3" i="9"/>
  <c r="D104" i="8"/>
  <c r="D97" i="8"/>
  <c r="D92" i="8"/>
  <c r="D87" i="8"/>
  <c r="D82" i="8"/>
  <c r="D77" i="8"/>
  <c r="D72" i="8"/>
  <c r="D67" i="8"/>
  <c r="D62" i="8"/>
  <c r="D57" i="8"/>
  <c r="D52" i="8"/>
  <c r="D51" i="8"/>
  <c r="D46" i="8"/>
  <c r="D45" i="8"/>
  <c r="D37" i="8"/>
  <c r="D27" i="8"/>
  <c r="D25" i="8"/>
  <c r="D18" i="8"/>
  <c r="D8" i="8"/>
  <c r="D6" i="8"/>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D252" i="5"/>
  <c r="F252" i="5" s="1"/>
  <c r="E251" i="5"/>
  <c r="D251" i="5"/>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E211" i="5"/>
  <c r="D211" i="5"/>
  <c r="F211" i="5" s="1"/>
  <c r="F210" i="5"/>
  <c r="F209" i="5"/>
  <c r="F208" i="5"/>
  <c r="F207" i="5"/>
  <c r="F206" i="5"/>
  <c r="F205" i="5"/>
  <c r="E204" i="5"/>
  <c r="D204" i="5"/>
  <c r="F204" i="5" s="1"/>
  <c r="E203" i="5"/>
  <c r="H338" i="9" s="1"/>
  <c r="D203"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1" i="5" s="1"/>
  <c r="F180" i="5"/>
  <c r="F179" i="5"/>
  <c r="E178" i="5"/>
  <c r="H336" i="9" s="1"/>
  <c r="D178" i="5"/>
  <c r="E177" i="5"/>
  <c r="D177" i="5"/>
  <c r="F177" i="5" s="1"/>
  <c r="E176" i="5"/>
  <c r="D176" i="5"/>
  <c r="F176"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47" i="5"/>
  <c r="F147" i="5" s="1"/>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E127" i="5"/>
  <c r="D127" i="5"/>
  <c r="F127" i="5" s="1"/>
  <c r="F126" i="5"/>
  <c r="F125" i="5"/>
  <c r="F124" i="5"/>
  <c r="F123" i="5"/>
  <c r="F122" i="5"/>
  <c r="F121" i="5"/>
  <c r="E120" i="5"/>
  <c r="D120" i="5"/>
  <c r="F120" i="5" s="1"/>
  <c r="E119"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D88" i="5"/>
  <c r="F88" i="5" s="1"/>
  <c r="F87" i="5"/>
  <c r="F86" i="5"/>
  <c r="F85" i="5"/>
  <c r="F84" i="5"/>
  <c r="F83" i="5"/>
  <c r="E82" i="5"/>
  <c r="D82" i="5"/>
  <c r="F82" i="5" s="1"/>
  <c r="F81" i="5"/>
  <c r="F80" i="5"/>
  <c r="F79" i="5"/>
  <c r="F78" i="5"/>
  <c r="F77" i="5"/>
  <c r="E76" i="5"/>
  <c r="D76" i="5"/>
  <c r="F76" i="5" s="1"/>
  <c r="F75" i="5"/>
  <c r="F74" i="5"/>
  <c r="F73" i="5"/>
  <c r="F72" i="5"/>
  <c r="E71" i="5"/>
  <c r="D71" i="5"/>
  <c r="F71" i="5" s="1"/>
  <c r="E70" i="5"/>
  <c r="D70" i="5"/>
  <c r="F70" i="5" s="1"/>
  <c r="E69" i="5"/>
  <c r="D69" i="5"/>
  <c r="F69"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99" i="9" s="1"/>
  <c r="D6"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F630" i="4" s="1"/>
  <c r="E629"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E603" i="4"/>
  <c r="D603" i="4"/>
  <c r="F603" i="4" s="1"/>
  <c r="F602" i="4"/>
  <c r="F601" i="4"/>
  <c r="F600" i="4"/>
  <c r="F599" i="4"/>
  <c r="E598" i="4"/>
  <c r="D598" i="4"/>
  <c r="F598" i="4" s="1"/>
  <c r="E597" i="4"/>
  <c r="D597" i="4"/>
  <c r="F597" i="4" s="1"/>
  <c r="F596" i="4"/>
  <c r="F595" i="4"/>
  <c r="E594" i="4"/>
  <c r="D594" i="4"/>
  <c r="F594" i="4" s="1"/>
  <c r="F593" i="4"/>
  <c r="F592" i="4"/>
  <c r="E591" i="4"/>
  <c r="D591" i="4"/>
  <c r="F591" i="4" s="1"/>
  <c r="F590" i="4"/>
  <c r="E589" i="4"/>
  <c r="D589" i="4"/>
  <c r="F589" i="4" s="1"/>
  <c r="F588" i="4"/>
  <c r="F587" i="4"/>
  <c r="F586" i="4"/>
  <c r="E585" i="4"/>
  <c r="D585" i="4"/>
  <c r="F585" i="4" s="1"/>
  <c r="E584" i="4"/>
  <c r="D584" i="4"/>
  <c r="F584" i="4" s="1"/>
  <c r="F583" i="4"/>
  <c r="F582" i="4"/>
  <c r="E581" i="4"/>
  <c r="D581" i="4"/>
  <c r="F581" i="4" s="1"/>
  <c r="F580" i="4"/>
  <c r="F579" i="4"/>
  <c r="E578" i="4"/>
  <c r="D578" i="4"/>
  <c r="F578" i="4" s="1"/>
  <c r="F577" i="4"/>
  <c r="F576" i="4"/>
  <c r="E575" i="4"/>
  <c r="D575" i="4"/>
  <c r="F575" i="4" s="1"/>
  <c r="F574" i="4"/>
  <c r="F573" i="4"/>
  <c r="E572" i="4"/>
  <c r="D572" i="4"/>
  <c r="F572" i="4" s="1"/>
  <c r="E571"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E536" i="4"/>
  <c r="D536" i="4"/>
  <c r="F536" i="4" s="1"/>
  <c r="E535" i="4"/>
  <c r="D535" i="4"/>
  <c r="F534" i="4"/>
  <c r="F533" i="4"/>
  <c r="E532" i="4"/>
  <c r="D532" i="4"/>
  <c r="F532" i="4" s="1"/>
  <c r="F531" i="4"/>
  <c r="F530" i="4"/>
  <c r="E529" i="4"/>
  <c r="D529" i="4"/>
  <c r="F529" i="4" s="1"/>
  <c r="F528" i="4"/>
  <c r="F527" i="4"/>
  <c r="E526" i="4"/>
  <c r="D526" i="4"/>
  <c r="F526" i="4" s="1"/>
  <c r="F525" i="4"/>
  <c r="F524" i="4"/>
  <c r="E523" i="4"/>
  <c r="D523" i="4"/>
  <c r="F523" i="4" s="1"/>
  <c r="E522" i="4"/>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E491" i="4"/>
  <c r="D491" i="4"/>
  <c r="F491" i="4" s="1"/>
  <c r="F490" i="4"/>
  <c r="F489" i="4"/>
  <c r="E488" i="4"/>
  <c r="D488" i="4"/>
  <c r="F488" i="4" s="1"/>
  <c r="F487" i="4"/>
  <c r="F486" i="4"/>
  <c r="E485" i="4"/>
  <c r="D485" i="4"/>
  <c r="F485" i="4" s="1"/>
  <c r="F484" i="4"/>
  <c r="F483" i="4"/>
  <c r="F482" i="4"/>
  <c r="F481" i="4"/>
  <c r="E480" i="4"/>
  <c r="D480" i="4"/>
  <c r="F480" i="4" s="1"/>
  <c r="E479" i="4"/>
  <c r="D479" i="4"/>
  <c r="F479" i="4" s="1"/>
  <c r="F478" i="4"/>
  <c r="F477" i="4"/>
  <c r="E476" i="4"/>
  <c r="D476" i="4"/>
  <c r="F476" i="4" s="1"/>
  <c r="F475" i="4"/>
  <c r="F474" i="4"/>
  <c r="E473" i="4"/>
  <c r="D473" i="4"/>
  <c r="F473" i="4" s="1"/>
  <c r="F472" i="4"/>
  <c r="F471" i="4"/>
  <c r="E470" i="4"/>
  <c r="D470" i="4"/>
  <c r="F470" i="4" s="1"/>
  <c r="F469" i="4"/>
  <c r="F468" i="4"/>
  <c r="E467" i="4"/>
  <c r="D467" i="4"/>
  <c r="F467" i="4" s="1"/>
  <c r="E466"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D431" i="4"/>
  <c r="F431" i="4" s="1"/>
  <c r="E430" i="4"/>
  <c r="E639" i="4" s="1"/>
  <c r="D430" i="4"/>
  <c r="E428" i="4"/>
  <c r="D428" i="4"/>
  <c r="F428" i="4" s="1"/>
  <c r="E427" i="4"/>
  <c r="D427" i="4"/>
  <c r="E426" i="4"/>
  <c r="E647" i="4" s="1"/>
  <c r="D426" i="4"/>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E373" i="4"/>
  <c r="D373" i="4"/>
  <c r="F373" i="4" s="1"/>
  <c r="F372" i="4"/>
  <c r="F371" i="4"/>
  <c r="F370" i="4"/>
  <c r="F369" i="4"/>
  <c r="F368" i="4"/>
  <c r="F367" i="4"/>
  <c r="E366" i="4"/>
  <c r="D366" i="4"/>
  <c r="F366" i="4" s="1"/>
  <c r="F365" i="4"/>
  <c r="F364" i="4"/>
  <c r="F363" i="4"/>
  <c r="E362" i="4"/>
  <c r="D362" i="4"/>
  <c r="F362" i="4" s="1"/>
  <c r="E361" i="4"/>
  <c r="D361" i="4"/>
  <c r="F361" i="4" s="1"/>
  <c r="E360" i="4"/>
  <c r="D360" i="4"/>
  <c r="F359" i="4"/>
  <c r="E358" i="4"/>
  <c r="D358" i="4"/>
  <c r="F358" i="4" s="1"/>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E321" i="4"/>
  <c r="D321" i="4"/>
  <c r="F321" i="4" s="1"/>
  <c r="F320" i="4"/>
  <c r="F319" i="4"/>
  <c r="F318" i="4"/>
  <c r="F317" i="4"/>
  <c r="F316" i="4"/>
  <c r="F315" i="4"/>
  <c r="E314" i="4"/>
  <c r="D314" i="4"/>
  <c r="F314" i="4" s="1"/>
  <c r="F313" i="4"/>
  <c r="F312" i="4"/>
  <c r="F311" i="4"/>
  <c r="E310" i="4"/>
  <c r="D310" i="4"/>
  <c r="F310" i="4" s="1"/>
  <c r="E309" i="4"/>
  <c r="D309" i="4"/>
  <c r="F309" i="4" s="1"/>
  <c r="E308" i="4"/>
  <c r="E417" i="4" s="1"/>
  <c r="D308"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E273" i="4"/>
  <c r="D273" i="4"/>
  <c r="F273" i="4" s="1"/>
  <c r="F272" i="4"/>
  <c r="F271" i="4"/>
  <c r="F270" i="4"/>
  <c r="E269" i="4"/>
  <c r="D269" i="4"/>
  <c r="F269" i="4" s="1"/>
  <c r="F268" i="4"/>
  <c r="F267" i="4"/>
  <c r="F266" i="4"/>
  <c r="F265" i="4"/>
  <c r="F264" i="4"/>
  <c r="E263" i="4"/>
  <c r="D263" i="4"/>
  <c r="F263" i="4" s="1"/>
  <c r="E262" i="4"/>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E230" i="4"/>
  <c r="D230" i="4"/>
  <c r="F230" i="4" s="1"/>
  <c r="F229" i="4"/>
  <c r="F228" i="4"/>
  <c r="F227" i="4"/>
  <c r="F226" i="4"/>
  <c r="E225" i="4"/>
  <c r="D225" i="4"/>
  <c r="F225" i="4" s="1"/>
  <c r="F224" i="4"/>
  <c r="F223" i="4"/>
  <c r="E222" i="4"/>
  <c r="D222" i="4"/>
  <c r="F222" i="4" s="1"/>
  <c r="E221" i="4"/>
  <c r="D221" i="4"/>
  <c r="F221" i="4" s="1"/>
  <c r="F220" i="4"/>
  <c r="F219" i="4"/>
  <c r="F218" i="4"/>
  <c r="F217" i="4"/>
  <c r="E216" i="4"/>
  <c r="D216" i="4"/>
  <c r="F216" i="4" s="1"/>
  <c r="F215" i="4"/>
  <c r="F214" i="4"/>
  <c r="F213" i="4"/>
  <c r="F212" i="4"/>
  <c r="F211" i="4"/>
  <c r="F210" i="4"/>
  <c r="F209" i="4"/>
  <c r="E208" i="4"/>
  <c r="D208" i="4"/>
  <c r="F208" i="4" s="1"/>
  <c r="F207" i="4"/>
  <c r="F206" i="4"/>
  <c r="F205" i="4"/>
  <c r="F204" i="4"/>
  <c r="E203" i="4"/>
  <c r="D203" i="4"/>
  <c r="F203" i="4" s="1"/>
  <c r="E202" i="4"/>
  <c r="D202" i="4"/>
  <c r="F202" i="4" s="1"/>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E165" i="4"/>
  <c r="D165" i="4"/>
  <c r="F165" i="4" s="1"/>
  <c r="E164" i="4"/>
  <c r="D164" i="4"/>
  <c r="F164" i="4" s="1"/>
  <c r="F163" i="4"/>
  <c r="F162" i="4"/>
  <c r="F161" i="4"/>
  <c r="E160" i="4"/>
  <c r="D160" i="4"/>
  <c r="F160" i="4" s="1"/>
  <c r="F159" i="4"/>
  <c r="F158" i="4"/>
  <c r="F157" i="4"/>
  <c r="F156" i="4"/>
  <c r="F155" i="4"/>
  <c r="E154" i="4"/>
  <c r="D154" i="4"/>
  <c r="F154" i="4" s="1"/>
  <c r="E153" i="4"/>
  <c r="D153" i="4"/>
  <c r="E152" i="4"/>
  <c r="E299" i="4" s="1"/>
  <c r="D152" i="4"/>
  <c r="F151" i="4"/>
  <c r="F150" i="4"/>
  <c r="F149" i="4"/>
  <c r="F148" i="4"/>
  <c r="F147" i="4"/>
  <c r="F146" i="4"/>
  <c r="F145" i="4"/>
  <c r="F144" i="4"/>
  <c r="F143" i="4"/>
  <c r="F142" i="4"/>
  <c r="E141" i="4"/>
  <c r="D141" i="4"/>
  <c r="F141" i="4" s="1"/>
  <c r="E140" i="4"/>
  <c r="D140" i="4"/>
  <c r="F140" i="4" s="1"/>
  <c r="F139" i="4"/>
  <c r="F138" i="4"/>
  <c r="F137" i="4"/>
  <c r="F136" i="4"/>
  <c r="E135" i="4"/>
  <c r="D135" i="4"/>
  <c r="F135" i="4" s="1"/>
  <c r="E134" i="4"/>
  <c r="D134" i="4"/>
  <c r="F134" i="4" s="1"/>
  <c r="F133" i="4"/>
  <c r="F132" i="4"/>
  <c r="F131" i="4"/>
  <c r="F130" i="4"/>
  <c r="E129" i="4"/>
  <c r="D129" i="4"/>
  <c r="F129" i="4" s="1"/>
  <c r="F128" i="4"/>
  <c r="F127" i="4"/>
  <c r="E126" i="4"/>
  <c r="D126" i="4"/>
  <c r="F126" i="4" s="1"/>
  <c r="E125" i="4"/>
  <c r="D125" i="4"/>
  <c r="F125" i="4" s="1"/>
  <c r="F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E49" i="4"/>
  <c r="D49" i="4"/>
  <c r="F49" i="4" s="1"/>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40" i="3"/>
  <c r="G40" i="3"/>
  <c r="B40" i="3"/>
  <c r="I39"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H27" i="3"/>
  <c r="G27" i="3"/>
  <c r="B27" i="3"/>
  <c r="I26" i="3"/>
  <c r="H26" i="3"/>
  <c r="G26" i="3"/>
  <c r="B26" i="3"/>
  <c r="I24" i="3"/>
  <c r="H24" i="3"/>
  <c r="G24" i="3"/>
  <c r="B24" i="3"/>
  <c r="I23" i="3"/>
  <c r="H23" i="3"/>
  <c r="G23" i="3"/>
  <c r="B23" i="3"/>
  <c r="I22" i="3"/>
  <c r="H22" i="3"/>
  <c r="G22" i="3"/>
  <c r="B22" i="3"/>
  <c r="I21" i="3"/>
  <c r="H21" i="3"/>
  <c r="G21" i="3"/>
  <c r="B21" i="3"/>
  <c r="G19" i="3"/>
  <c r="B19" i="3"/>
  <c r="G18" i="3"/>
  <c r="B18" i="3"/>
  <c r="I17" i="3"/>
  <c r="H17" i="3"/>
  <c r="G17" i="3"/>
  <c r="B17" i="3"/>
  <c r="I16" i="3"/>
  <c r="H16" i="3"/>
  <c r="G16" i="3"/>
  <c r="B16" i="3"/>
  <c r="H10" i="3" a="1"/>
  <c r="H10" i="3"/>
  <c r="L3" i="9" s="1"/>
  <c r="C1686" i="1"/>
  <c r="C1685" i="1"/>
  <c r="C1684" i="1"/>
  <c r="C1683" i="1"/>
  <c r="C1682" i="1"/>
  <c r="C1681" i="1"/>
  <c r="C1680" i="1"/>
  <c r="C1679" i="1"/>
  <c r="C1678" i="1"/>
  <c r="C1677" i="1"/>
  <c r="C1676" i="1"/>
  <c r="C1675" i="1"/>
  <c r="C1674" i="1"/>
  <c r="C1673" i="1"/>
  <c r="C1672" i="1"/>
  <c r="C1671" i="1"/>
  <c r="C1670" i="1"/>
  <c r="C1669" i="1"/>
  <c r="C1668" i="1"/>
  <c r="C1667" i="1"/>
  <c r="C1666" i="1"/>
  <c r="C1665" i="1"/>
  <c r="C1664" i="1"/>
  <c r="C1663" i="1"/>
  <c r="C1662" i="1"/>
  <c r="C1661" i="1"/>
  <c r="C1660" i="1"/>
  <c r="C1659" i="1"/>
  <c r="C1658" i="1"/>
  <c r="C1657" i="1"/>
  <c r="C1656" i="1"/>
  <c r="C1655" i="1"/>
  <c r="C1654" i="1"/>
  <c r="C1653" i="1"/>
  <c r="C1652" i="1"/>
  <c r="C1651" i="1"/>
  <c r="C1650" i="1"/>
  <c r="C1649" i="1"/>
  <c r="C1648" i="1"/>
  <c r="C1647" i="1"/>
  <c r="C1646" i="1"/>
  <c r="C1645" i="1"/>
  <c r="C1644" i="1"/>
  <c r="C1643" i="1"/>
  <c r="C1642" i="1"/>
  <c r="C1641" i="1"/>
  <c r="C1640" i="1"/>
  <c r="C1639" i="1"/>
  <c r="C1638" i="1"/>
  <c r="C1637" i="1"/>
  <c r="C1636" i="1"/>
  <c r="C1635" i="1"/>
  <c r="C1634" i="1"/>
  <c r="C1633" i="1"/>
  <c r="C1632" i="1"/>
  <c r="C1631" i="1"/>
  <c r="C1630" i="1"/>
  <c r="C1629" i="1"/>
  <c r="C1628" i="1"/>
  <c r="C1627" i="1"/>
  <c r="C1626" i="1"/>
  <c r="C1625" i="1"/>
  <c r="C1624" i="1"/>
  <c r="C1623" i="1"/>
  <c r="C1622" i="1"/>
  <c r="C1620" i="1"/>
  <c r="C1619" i="1"/>
  <c r="C1618" i="1"/>
  <c r="C1617" i="1"/>
  <c r="C1616" i="1"/>
  <c r="C1615" i="1"/>
  <c r="C1614" i="1"/>
  <c r="C1613" i="1"/>
  <c r="C1612" i="1"/>
  <c r="C1611" i="1"/>
  <c r="C1610" i="1"/>
  <c r="C1609" i="1"/>
  <c r="C1608" i="1"/>
  <c r="C1607" i="1"/>
  <c r="C1606" i="1"/>
  <c r="C1605" i="1"/>
  <c r="C1604" i="1"/>
  <c r="C1603" i="1"/>
  <c r="C1602" i="1"/>
  <c r="C1601" i="1"/>
  <c r="C1600" i="1"/>
  <c r="C1599" i="1"/>
  <c r="C1598" i="1"/>
  <c r="C1597" i="1"/>
  <c r="C1596" i="1"/>
  <c r="C1595" i="1"/>
  <c r="C1594" i="1"/>
  <c r="C1593" i="1"/>
  <c r="C1592" i="1"/>
  <c r="C1591" i="1"/>
  <c r="C1590" i="1"/>
  <c r="C1589" i="1"/>
  <c r="C1588" i="1"/>
  <c r="C1587" i="1"/>
  <c r="C1586" i="1"/>
  <c r="C1585" i="1"/>
  <c r="C1584" i="1"/>
  <c r="C1583" i="1"/>
  <c r="C1582" i="1"/>
  <c r="D1581" i="1"/>
  <c r="C1581" i="1"/>
  <c r="D1580" i="1"/>
  <c r="C1580" i="1"/>
  <c r="D1579" i="1"/>
  <c r="C1579" i="1"/>
  <c r="D1578" i="1"/>
  <c r="C1578" i="1"/>
  <c r="D1577" i="1"/>
  <c r="C1577" i="1"/>
  <c r="D1576" i="1"/>
  <c r="C1576" i="1"/>
  <c r="D1575" i="1"/>
  <c r="C1575" i="1"/>
  <c r="D1574" i="1"/>
  <c r="C1574" i="1"/>
  <c r="D1573" i="1"/>
  <c r="C1573" i="1"/>
  <c r="D1572" i="1"/>
  <c r="C1572" i="1"/>
  <c r="D1571" i="1"/>
  <c r="C1571" i="1"/>
  <c r="D1570" i="1"/>
  <c r="C1570" i="1"/>
  <c r="D1569" i="1"/>
  <c r="C1569" i="1"/>
  <c r="D1568" i="1"/>
  <c r="C1568" i="1"/>
  <c r="D1567" i="1"/>
  <c r="C1567" i="1"/>
  <c r="D1566" i="1"/>
  <c r="C1566" i="1"/>
  <c r="D1565" i="1"/>
  <c r="C1565" i="1"/>
  <c r="D1564" i="1"/>
  <c r="C1564" i="1"/>
  <c r="D1563" i="1"/>
  <c r="C1563" i="1"/>
  <c r="D1562" i="1"/>
  <c r="C1562" i="1"/>
  <c r="D1561" i="1"/>
  <c r="C1561" i="1"/>
  <c r="D1560" i="1"/>
  <c r="C1560" i="1"/>
  <c r="D1559" i="1"/>
  <c r="C1559" i="1"/>
  <c r="D1558" i="1"/>
  <c r="C1558" i="1"/>
  <c r="D1557" i="1"/>
  <c r="C1557" i="1"/>
  <c r="D1556" i="1"/>
  <c r="C1556" i="1"/>
  <c r="D1555" i="1"/>
  <c r="C1555" i="1"/>
  <c r="D1554" i="1"/>
  <c r="C1554" i="1"/>
  <c r="D1553" i="1"/>
  <c r="C1553" i="1"/>
  <c r="D1552" i="1"/>
  <c r="C1552" i="1"/>
  <c r="D1551" i="1"/>
  <c r="C1551" i="1"/>
  <c r="D1550" i="1"/>
  <c r="C1550" i="1"/>
  <c r="D1549" i="1"/>
  <c r="C1549" i="1"/>
  <c r="D1548" i="1"/>
  <c r="C1548" i="1"/>
  <c r="D1547" i="1"/>
  <c r="C1547" i="1"/>
  <c r="D1546" i="1"/>
  <c r="C1546" i="1"/>
  <c r="D1545" i="1"/>
  <c r="C1545" i="1"/>
  <c r="D1544" i="1"/>
  <c r="C1544" i="1"/>
  <c r="D1543" i="1"/>
  <c r="C1543" i="1"/>
  <c r="D1542" i="1"/>
  <c r="C1542" i="1"/>
  <c r="D1541" i="1"/>
  <c r="C1541" i="1"/>
  <c r="D1540" i="1"/>
  <c r="C1540" i="1"/>
  <c r="D1539" i="1"/>
  <c r="C1539" i="1"/>
  <c r="D1538" i="1"/>
  <c r="C1538" i="1"/>
  <c r="D1537"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C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C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C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1" i="1"/>
  <c r="D636" i="1"/>
  <c r="C636" i="1"/>
  <c r="D635" i="1"/>
  <c r="C635" i="1"/>
  <c r="D633" i="1"/>
  <c r="D632" i="1"/>
  <c r="C632" i="1"/>
  <c r="D631" i="1"/>
  <c r="C631" i="1"/>
  <c r="D630" i="1"/>
  <c r="C630" i="1"/>
  <c r="D629" i="1"/>
  <c r="C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16" i="1"/>
  <c r="C416" i="1"/>
  <c r="D415" i="1"/>
  <c r="C415" i="1"/>
  <c r="D414" i="1"/>
  <c r="C414" i="1"/>
  <c r="D412" i="1"/>
  <c r="D411" i="1"/>
  <c r="C411" i="1"/>
  <c r="D410" i="1"/>
  <c r="C410" i="1"/>
  <c r="D409" i="1"/>
  <c r="C409" i="1"/>
  <c r="D408" i="1"/>
  <c r="C408" i="1"/>
  <c r="D407" i="1"/>
  <c r="C407" i="1"/>
  <c r="D406" i="1"/>
  <c r="C406" i="1"/>
  <c r="D405" i="1"/>
  <c r="C405" i="1"/>
  <c r="D404" i="1"/>
  <c r="C404" i="1"/>
  <c r="D403" i="1"/>
  <c r="C403" i="1"/>
  <c r="D402" i="1"/>
  <c r="C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5"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5" i="1"/>
  <c r="G285" i="1"/>
  <c r="H286" i="1"/>
  <c r="G286" i="1"/>
  <c r="H287" i="1"/>
  <c r="G287" i="1"/>
  <c r="H288" i="1"/>
  <c r="G288" i="1"/>
  <c r="H289" i="1"/>
  <c r="G289" i="1"/>
  <c r="H290" i="1"/>
  <c r="G290" i="1"/>
  <c r="H291" i="1"/>
  <c r="G291" i="1"/>
  <c r="H292" i="1"/>
  <c r="G292" i="1"/>
  <c r="H293" i="1"/>
  <c r="G293" i="1"/>
  <c r="H294" i="1"/>
  <c r="G294"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2" i="1"/>
  <c r="G402" i="1"/>
  <c r="H403" i="1"/>
  <c r="G403" i="1"/>
  <c r="H404" i="1"/>
  <c r="G404" i="1"/>
  <c r="H405" i="1"/>
  <c r="G405" i="1"/>
  <c r="H406" i="1"/>
  <c r="G406" i="1"/>
  <c r="H407" i="1"/>
  <c r="G407" i="1"/>
  <c r="H408" i="1"/>
  <c r="G408" i="1"/>
  <c r="H409" i="1"/>
  <c r="G409" i="1"/>
  <c r="H410" i="1"/>
  <c r="G410" i="1"/>
  <c r="H411" i="1"/>
  <c r="G411" i="1"/>
  <c r="H414" i="1"/>
  <c r="G414" i="1"/>
  <c r="H415" i="1"/>
  <c r="G415" i="1"/>
  <c r="H416" i="1"/>
  <c r="G416"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29" i="1"/>
  <c r="G629" i="1"/>
  <c r="H630" i="1"/>
  <c r="G630" i="1"/>
  <c r="H631" i="1"/>
  <c r="G631" i="1"/>
  <c r="H632" i="1"/>
  <c r="G632" i="1"/>
  <c r="H635" i="1"/>
  <c r="G635" i="1"/>
  <c r="H636" i="1"/>
  <c r="G636"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8" i="3"/>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5" i="1"/>
  <c r="G1435" i="1"/>
  <c r="H1436" i="1"/>
  <c r="G1436" i="1"/>
  <c r="H1437" i="1"/>
  <c r="G1437" i="1"/>
  <c r="H1438" i="1"/>
  <c r="G1438" i="1"/>
  <c r="H1439" i="1"/>
  <c r="G1439" i="1"/>
  <c r="H1440" i="1"/>
  <c r="G1440" i="1"/>
  <c r="H1441" i="1"/>
  <c r="G1441" i="1"/>
  <c r="H1442" i="1"/>
  <c r="G1442" i="1"/>
  <c r="H1443" i="1"/>
  <c r="G1443" i="1"/>
  <c r="H1444" i="1"/>
  <c r="G1444" i="1"/>
  <c r="H1445" i="1"/>
  <c r="G1445" i="1"/>
  <c r="H1446" i="1"/>
  <c r="G1446" i="1"/>
  <c r="H1447" i="1"/>
  <c r="G1447" i="1"/>
  <c r="H1448" i="1"/>
  <c r="G1448" i="1"/>
  <c r="H1449" i="1"/>
  <c r="G1449" i="1"/>
  <c r="H1450" i="1"/>
  <c r="G1450" i="1"/>
  <c r="H1451" i="1"/>
  <c r="G1451" i="1"/>
  <c r="H1452" i="1"/>
  <c r="G1452" i="1"/>
  <c r="H1453" i="1"/>
  <c r="G1453" i="1"/>
  <c r="H1454" i="1"/>
  <c r="G1454" i="1"/>
  <c r="H1455" i="1"/>
  <c r="G1455" i="1"/>
  <c r="H1456" i="1"/>
  <c r="G1456" i="1"/>
  <c r="H1457" i="1"/>
  <c r="G1457" i="1"/>
  <c r="H1458" i="1"/>
  <c r="G1458" i="1"/>
  <c r="H1459" i="1"/>
  <c r="G1459" i="1"/>
  <c r="H1460" i="1"/>
  <c r="G1460" i="1"/>
  <c r="H1461" i="1"/>
  <c r="G1461" i="1"/>
  <c r="H1462" i="1"/>
  <c r="G1462" i="1"/>
  <c r="H1463" i="1"/>
  <c r="G1463" i="1"/>
  <c r="H1464" i="1"/>
  <c r="G1464" i="1"/>
  <c r="H1465" i="1"/>
  <c r="G1465" i="1"/>
  <c r="H1466" i="1"/>
  <c r="G1466" i="1"/>
  <c r="H1467" i="1"/>
  <c r="G1467" i="1"/>
  <c r="H1468" i="1"/>
  <c r="G1468" i="1"/>
  <c r="H1469" i="1"/>
  <c r="G1469" i="1"/>
  <c r="H1470" i="1"/>
  <c r="G1470" i="1"/>
  <c r="H1471" i="1"/>
  <c r="G1471" i="1"/>
  <c r="H1472" i="1"/>
  <c r="G1472" i="1"/>
  <c r="H1473" i="1"/>
  <c r="G1473" i="1"/>
  <c r="H1474" i="1"/>
  <c r="G1474" i="1"/>
  <c r="H1475" i="1"/>
  <c r="G1475" i="1"/>
  <c r="H1476" i="1"/>
  <c r="G1476" i="1"/>
  <c r="H1477" i="1"/>
  <c r="G1477" i="1"/>
  <c r="H1478" i="1"/>
  <c r="G1478" i="1"/>
  <c r="H1479" i="1"/>
  <c r="G1479" i="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7" i="1"/>
  <c r="G1517"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8" i="1"/>
  <c r="G1538" i="1"/>
  <c r="H1539" i="1"/>
  <c r="G1539" i="1"/>
  <c r="H1540" i="1"/>
  <c r="G1540" i="1"/>
  <c r="J1541" i="1"/>
  <c r="H1541" i="1"/>
  <c r="G1541" i="1"/>
  <c r="I1541" i="1" s="1"/>
  <c r="J1542" i="1"/>
  <c r="H1542" i="1"/>
  <c r="G1542" i="1"/>
  <c r="I1542" i="1" s="1"/>
  <c r="J1543" i="1"/>
  <c r="H1543" i="1"/>
  <c r="G1543" i="1"/>
  <c r="I1543" i="1" s="1"/>
  <c r="J1544" i="1"/>
  <c r="H1544" i="1"/>
  <c r="G1544" i="1"/>
  <c r="I1544" i="1" s="1"/>
  <c r="J1545" i="1"/>
  <c r="H1545" i="1"/>
  <c r="G1545" i="1"/>
  <c r="I1545" i="1" s="1"/>
  <c r="J1546" i="1"/>
  <c r="H1546" i="1"/>
  <c r="G1546" i="1"/>
  <c r="I1546" i="1" s="1"/>
  <c r="J1547" i="1"/>
  <c r="H1547" i="1"/>
  <c r="G1547" i="1"/>
  <c r="J1548" i="1"/>
  <c r="H1548" i="1"/>
  <c r="G1548" i="1"/>
  <c r="I1548" i="1" s="1"/>
  <c r="J1549" i="1"/>
  <c r="H1549" i="1"/>
  <c r="G1549" i="1"/>
  <c r="I1549" i="1" s="1"/>
  <c r="J1550" i="1"/>
  <c r="H1550" i="1"/>
  <c r="G1550" i="1"/>
  <c r="I1550" i="1" s="1"/>
  <c r="J1551" i="1"/>
  <c r="H1551" i="1"/>
  <c r="G1551" i="1"/>
  <c r="I1551" i="1" s="1"/>
  <c r="J1552" i="1"/>
  <c r="H1552" i="1"/>
  <c r="G1552" i="1"/>
  <c r="I1552" i="1" s="1"/>
  <c r="J1553" i="1"/>
  <c r="H1553" i="1"/>
  <c r="G1553" i="1"/>
  <c r="I1553" i="1" s="1"/>
  <c r="J1554" i="1"/>
  <c r="H1554" i="1"/>
  <c r="G1554" i="1"/>
  <c r="I1554" i="1" s="1"/>
  <c r="H1555" i="1"/>
  <c r="G1555" i="1"/>
  <c r="H1556" i="1"/>
  <c r="G1556" i="1"/>
  <c r="J1557" i="1"/>
  <c r="H1557" i="1"/>
  <c r="G1557" i="1"/>
  <c r="I1557" i="1" s="1"/>
  <c r="J1558" i="1"/>
  <c r="H1558" i="1"/>
  <c r="G1558" i="1"/>
  <c r="I1558" i="1" s="1"/>
  <c r="J1559" i="1"/>
  <c r="H1559" i="1"/>
  <c r="G1559" i="1"/>
  <c r="I1559" i="1" s="1"/>
  <c r="J1560" i="1"/>
  <c r="H1560" i="1"/>
  <c r="G1560" i="1"/>
  <c r="I1560" i="1" s="1"/>
  <c r="J1561" i="1"/>
  <c r="H1561" i="1"/>
  <c r="G1561" i="1"/>
  <c r="I1561" i="1" s="1"/>
  <c r="J1562" i="1"/>
  <c r="H1562" i="1"/>
  <c r="G1562" i="1"/>
  <c r="I1562" i="1" s="1"/>
  <c r="H1563" i="1"/>
  <c r="G1563" i="1"/>
  <c r="J1564" i="1"/>
  <c r="H1564" i="1"/>
  <c r="G1564" i="1"/>
  <c r="I1564" i="1" s="1"/>
  <c r="J1565" i="1"/>
  <c r="H1565" i="1"/>
  <c r="G1565" i="1"/>
  <c r="I1565" i="1" s="1"/>
  <c r="J1566" i="1"/>
  <c r="H1566" i="1"/>
  <c r="G1566" i="1"/>
  <c r="I1566" i="1" s="1"/>
  <c r="J1567" i="1"/>
  <c r="H1567" i="1"/>
  <c r="G1567" i="1"/>
  <c r="I1567" i="1" s="1"/>
  <c r="J1568" i="1"/>
  <c r="H1568" i="1"/>
  <c r="G1568" i="1"/>
  <c r="I1568" i="1" s="1"/>
  <c r="J1569" i="1"/>
  <c r="H1569" i="1"/>
  <c r="G1569" i="1"/>
  <c r="I1569" i="1" s="1"/>
  <c r="J1570" i="1"/>
  <c r="H1570" i="1"/>
  <c r="G1570" i="1"/>
  <c r="I1570" i="1" s="1"/>
  <c r="H1571" i="1"/>
  <c r="G1571" i="1"/>
  <c r="H1572" i="1"/>
  <c r="G1572" i="1"/>
  <c r="J1573" i="1"/>
  <c r="H1573" i="1"/>
  <c r="G1573" i="1"/>
  <c r="I1573" i="1" s="1"/>
  <c r="J1574" i="1"/>
  <c r="H1574" i="1"/>
  <c r="G1574" i="1"/>
  <c r="I1574" i="1" s="1"/>
  <c r="J1575" i="1"/>
  <c r="H1575" i="1"/>
  <c r="G1575" i="1"/>
  <c r="I1575" i="1" s="1"/>
  <c r="J1576" i="1"/>
  <c r="H1576" i="1"/>
  <c r="G1576" i="1"/>
  <c r="I1576" i="1" s="1"/>
  <c r="H1577" i="1"/>
  <c r="G1577" i="1"/>
  <c r="J1578" i="1"/>
  <c r="H1578" i="1"/>
  <c r="G1578" i="1"/>
  <c r="I1578" i="1" s="1"/>
  <c r="J1579" i="1"/>
  <c r="H1579" i="1"/>
  <c r="G1579" i="1"/>
  <c r="I1579" i="1" s="1"/>
  <c r="J1580" i="1"/>
  <c r="H1580" i="1"/>
  <c r="G1580" i="1"/>
  <c r="I1580" i="1" s="1"/>
  <c r="J1581" i="1"/>
  <c r="H1581" i="1"/>
  <c r="G1581" i="1"/>
  <c r="I1581" i="1" s="1"/>
  <c r="H1582" i="1"/>
  <c r="G1582" i="1"/>
  <c r="H1583" i="1"/>
  <c r="G1583" i="1"/>
  <c r="H1584" i="1"/>
  <c r="G1584" i="1"/>
  <c r="H1585" i="1"/>
  <c r="G1585" i="1"/>
  <c r="H1586" i="1"/>
  <c r="G1586" i="1"/>
  <c r="H1587" i="1"/>
  <c r="G1587" i="1"/>
  <c r="H1588" i="1"/>
  <c r="G1588" i="1"/>
  <c r="H1589" i="1"/>
  <c r="G1589" i="1"/>
  <c r="H1590" i="1"/>
  <c r="G1590" i="1"/>
  <c r="H1591" i="1"/>
  <c r="G1591" i="1"/>
  <c r="H1592" i="1"/>
  <c r="G1592" i="1"/>
  <c r="H1593" i="1"/>
  <c r="G1593" i="1"/>
  <c r="H1594" i="1"/>
  <c r="G1594" i="1"/>
  <c r="H1595" i="1"/>
  <c r="G1595" i="1"/>
  <c r="H1596" i="1"/>
  <c r="G1596" i="1"/>
  <c r="H1597" i="1"/>
  <c r="G1597" i="1"/>
  <c r="H1598" i="1"/>
  <c r="G1598" i="1"/>
  <c r="H1599" i="1"/>
  <c r="G1599" i="1"/>
  <c r="H1600" i="1"/>
  <c r="G1600" i="1"/>
  <c r="H1601" i="1"/>
  <c r="G1601" i="1"/>
  <c r="H1602" i="1"/>
  <c r="G1602" i="1"/>
  <c r="H1603" i="1"/>
  <c r="G1603" i="1"/>
  <c r="H1604" i="1"/>
  <c r="G1604" i="1"/>
  <c r="H1605" i="1"/>
  <c r="G1605" i="1"/>
  <c r="H1606" i="1"/>
  <c r="G1606" i="1"/>
  <c r="H1607" i="1"/>
  <c r="G1607" i="1"/>
  <c r="H1608" i="1"/>
  <c r="G1608" i="1"/>
  <c r="H1609" i="1"/>
  <c r="G1609" i="1"/>
  <c r="H1610" i="1"/>
  <c r="G1610" i="1"/>
  <c r="H1611" i="1"/>
  <c r="G1611" i="1"/>
  <c r="H1612" i="1"/>
  <c r="G1612" i="1"/>
  <c r="H1613" i="1"/>
  <c r="G1613" i="1"/>
  <c r="H1614" i="1"/>
  <c r="G1614" i="1"/>
  <c r="H1615" i="1"/>
  <c r="G1615" i="1"/>
  <c r="H1616" i="1"/>
  <c r="G1616" i="1"/>
  <c r="H1617" i="1"/>
  <c r="G1617" i="1"/>
  <c r="H1618" i="1"/>
  <c r="G1618" i="1"/>
  <c r="H1619" i="1"/>
  <c r="G1619" i="1"/>
  <c r="H1620" i="1"/>
  <c r="G1620" i="1"/>
  <c r="H1622" i="1"/>
  <c r="G1622" i="1"/>
  <c r="H1623" i="1"/>
  <c r="G1623" i="1"/>
  <c r="H1624" i="1"/>
  <c r="G1624" i="1"/>
  <c r="H1625" i="1"/>
  <c r="G1625" i="1"/>
  <c r="H1626" i="1"/>
  <c r="G1626" i="1"/>
  <c r="H1627" i="1"/>
  <c r="G1627" i="1"/>
  <c r="H1628" i="1"/>
  <c r="G1628" i="1"/>
  <c r="H1629" i="1"/>
  <c r="G1629" i="1"/>
  <c r="H1630" i="1"/>
  <c r="G1630" i="1"/>
  <c r="H1631" i="1"/>
  <c r="G1631" i="1"/>
  <c r="H1632" i="1"/>
  <c r="G1632" i="1"/>
  <c r="H1633" i="1"/>
  <c r="G1633" i="1"/>
  <c r="H1634" i="1"/>
  <c r="G1634" i="1"/>
  <c r="H1635" i="1"/>
  <c r="G1635" i="1"/>
  <c r="H1636" i="1"/>
  <c r="G1636" i="1"/>
  <c r="H1637" i="1"/>
  <c r="G1637" i="1"/>
  <c r="H1638" i="1"/>
  <c r="G1638" i="1"/>
  <c r="H1639" i="1"/>
  <c r="G1639" i="1"/>
  <c r="H1640" i="1"/>
  <c r="G1640" i="1"/>
  <c r="H1641" i="1"/>
  <c r="G1641" i="1"/>
  <c r="H1642" i="1"/>
  <c r="G1642" i="1"/>
  <c r="H1643" i="1"/>
  <c r="G1643" i="1"/>
  <c r="H1644" i="1"/>
  <c r="G1644" i="1"/>
  <c r="H1645" i="1"/>
  <c r="G1645" i="1"/>
  <c r="H1646" i="1"/>
  <c r="G1646" i="1"/>
  <c r="H1647" i="1"/>
  <c r="G1647" i="1"/>
  <c r="H1648" i="1"/>
  <c r="G1648" i="1"/>
  <c r="H1649" i="1"/>
  <c r="G1649" i="1"/>
  <c r="H1650" i="1"/>
  <c r="G1650" i="1"/>
  <c r="H1651" i="1"/>
  <c r="G1651" i="1"/>
  <c r="H1652" i="1"/>
  <c r="G1652" i="1"/>
  <c r="H1653" i="1"/>
  <c r="G1653" i="1"/>
  <c r="H1654" i="1"/>
  <c r="G1654" i="1"/>
  <c r="H1655" i="1"/>
  <c r="G1655" i="1"/>
  <c r="H1656" i="1"/>
  <c r="G1656" i="1"/>
  <c r="H1657" i="1"/>
  <c r="G1657" i="1"/>
  <c r="H1658" i="1"/>
  <c r="G1658" i="1"/>
  <c r="H1659" i="1"/>
  <c r="G1659" i="1"/>
  <c r="H1660" i="1"/>
  <c r="G1660" i="1"/>
  <c r="H1661" i="1"/>
  <c r="G1661" i="1"/>
  <c r="H1662" i="1"/>
  <c r="G1662" i="1"/>
  <c r="H1663" i="1"/>
  <c r="G1663" i="1"/>
  <c r="H1664" i="1"/>
  <c r="G1664" i="1"/>
  <c r="H1665" i="1"/>
  <c r="G1665" i="1"/>
  <c r="H1666" i="1"/>
  <c r="G1666" i="1"/>
  <c r="H1667" i="1"/>
  <c r="G1667" i="1"/>
  <c r="H1668" i="1"/>
  <c r="G1668" i="1"/>
  <c r="H1669" i="1"/>
  <c r="G1669" i="1"/>
  <c r="H1670" i="1"/>
  <c r="G1670" i="1"/>
  <c r="H1671" i="1"/>
  <c r="G1671" i="1"/>
  <c r="H1672" i="1"/>
  <c r="G1672" i="1"/>
  <c r="H1673" i="1"/>
  <c r="G1673" i="1"/>
  <c r="H1674" i="1"/>
  <c r="G1674" i="1"/>
  <c r="H1675" i="1"/>
  <c r="G1675" i="1"/>
  <c r="H1676" i="1"/>
  <c r="G1676" i="1"/>
  <c r="H1677" i="1"/>
  <c r="G1677" i="1"/>
  <c r="H1678" i="1"/>
  <c r="G1678" i="1"/>
  <c r="H1679" i="1"/>
  <c r="G1679" i="1"/>
  <c r="H1680" i="1"/>
  <c r="G1680" i="1"/>
  <c r="H1681" i="1"/>
  <c r="G1681" i="1"/>
  <c r="H1682" i="1"/>
  <c r="G1682" i="1"/>
  <c r="H1683" i="1"/>
  <c r="G1683" i="1"/>
  <c r="H1684" i="1"/>
  <c r="G1684" i="1"/>
  <c r="H1685" i="1"/>
  <c r="G1685" i="1"/>
  <c r="H1686" i="1"/>
  <c r="G1686" i="1"/>
  <c r="D422" i="4"/>
  <c r="F6" i="4"/>
  <c r="E422" i="4"/>
  <c r="E300" i="4"/>
  <c r="D296" i="1" s="1"/>
  <c r="D299" i="4"/>
  <c r="F152" i="4"/>
  <c r="E423" i="4"/>
  <c r="E301" i="4"/>
  <c r="D297" i="1" s="1"/>
  <c r="H24" i="9"/>
  <c r="G24" i="9"/>
  <c r="E24" i="9" s="1"/>
  <c r="F153" i="4"/>
  <c r="D417" i="4"/>
  <c r="F308" i="4"/>
  <c r="D418" i="4"/>
  <c r="F360" i="4"/>
  <c r="E418" i="4"/>
  <c r="D413" i="1" s="1"/>
  <c r="D647" i="4"/>
  <c r="F426" i="4"/>
  <c r="D648" i="4"/>
  <c r="F427" i="4"/>
  <c r="E648" i="4"/>
  <c r="D642" i="1" s="1"/>
  <c r="D639" i="4"/>
  <c r="F430" i="4"/>
  <c r="D640" i="4"/>
  <c r="F535" i="4"/>
  <c r="E640" i="4"/>
  <c r="D634" i="1" s="1"/>
  <c r="G156" i="9"/>
  <c r="E156" i="9" s="1"/>
  <c r="B156" i="9" s="1"/>
  <c r="F607" i="4"/>
  <c r="G306" i="9"/>
  <c r="E306" i="9" s="1"/>
  <c r="B306" i="9" s="1"/>
  <c r="G299" i="9"/>
  <c r="E299" i="9" s="1"/>
  <c r="F6" i="5"/>
  <c r="G314" i="9"/>
  <c r="E314" i="9" s="1"/>
  <c r="B314" i="9" s="1"/>
  <c r="F89" i="5"/>
  <c r="G316" i="9"/>
  <c r="G315" i="9"/>
  <c r="F150" i="5"/>
  <c r="H316" i="9"/>
  <c r="H315" i="9"/>
  <c r="G336" i="9"/>
  <c r="E336" i="9" s="1"/>
  <c r="B336" i="9" s="1"/>
  <c r="F178" i="5"/>
  <c r="G337" i="9"/>
  <c r="E337" i="9" s="1"/>
  <c r="B337" i="9" s="1"/>
  <c r="F197" i="5"/>
  <c r="G338" i="9"/>
  <c r="E338" i="9" s="1"/>
  <c r="B338" i="9" s="1"/>
  <c r="F203" i="5"/>
  <c r="G339" i="9"/>
  <c r="E339" i="9" s="1"/>
  <c r="B339" i="9" s="1"/>
  <c r="F219" i="5"/>
  <c r="D141" i="6"/>
  <c r="F5" i="6"/>
  <c r="B345" i="9"/>
  <c r="E344" i="9"/>
  <c r="I10" i="3" s="1"/>
  <c r="D44" i="8"/>
  <c r="H20" i="9"/>
  <c r="H19" i="9"/>
  <c r="E19" i="9" s="1"/>
  <c r="B19" i="9" s="1"/>
  <c r="H310" i="9"/>
  <c r="G310" i="9"/>
  <c r="E310" i="9" s="1"/>
  <c r="B310" i="9" s="1"/>
  <c r="H309" i="9"/>
  <c r="G309" i="9"/>
  <c r="E309" i="9" s="1"/>
  <c r="B309" i="9" s="1"/>
  <c r="H308" i="9"/>
  <c r="E308" i="9" s="1"/>
  <c r="B308" i="9" s="1"/>
  <c r="G302" i="9"/>
  <c r="E302" i="9" s="1"/>
  <c r="B302" i="9" s="1"/>
  <c r="G301" i="9"/>
  <c r="E301" i="9" s="1"/>
  <c r="B301" i="9" s="1"/>
  <c r="G300" i="9"/>
  <c r="E300" i="9" s="1"/>
  <c r="B300" i="9" s="1"/>
  <c r="M228" i="9"/>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179" i="9"/>
  <c r="E179" i="9" s="1"/>
  <c r="B179" i="9" s="1"/>
  <c r="G178" i="9"/>
  <c r="E178" i="9" s="1"/>
  <c r="B178" i="9" s="1"/>
  <c r="G177" i="9"/>
  <c r="E177" i="9" s="1"/>
  <c r="B177" i="9" s="1"/>
  <c r="G176" i="9"/>
  <c r="E176" i="9" s="1"/>
  <c r="B176" i="9" s="1"/>
  <c r="G175" i="9"/>
  <c r="E175" i="9" s="1"/>
  <c r="B175" i="9" s="1"/>
  <c r="G174" i="9"/>
  <c r="E174" i="9" s="1"/>
  <c r="B174" i="9" s="1"/>
  <c r="I10" i="9"/>
  <c r="K1480" i="9" l="1"/>
  <c r="G343" i="9"/>
  <c r="E343" i="9" s="1"/>
  <c r="B343" i="9" s="1"/>
  <c r="I38" i="3"/>
  <c r="C1621" i="1"/>
  <c r="G342" i="9"/>
  <c r="E342" i="9" s="1"/>
  <c r="F141" i="6"/>
  <c r="H30" i="3"/>
  <c r="C1537" i="1"/>
  <c r="G347" i="9"/>
  <c r="E347" i="9" s="1"/>
  <c r="E315" i="9"/>
  <c r="B315" i="9" s="1"/>
  <c r="E316" i="9"/>
  <c r="B316" i="9" s="1"/>
  <c r="B299" i="9"/>
  <c r="F640" i="4"/>
  <c r="C634" i="1"/>
  <c r="F639" i="4"/>
  <c r="C633" i="1"/>
  <c r="F648" i="4"/>
  <c r="C642" i="1"/>
  <c r="F647" i="4"/>
  <c r="C641" i="1"/>
  <c r="F418" i="4"/>
  <c r="C413" i="1"/>
  <c r="F417" i="4"/>
  <c r="C412" i="1"/>
  <c r="B24" i="9"/>
  <c r="E644" i="4"/>
  <c r="E425" i="4"/>
  <c r="D420" i="1" s="1"/>
  <c r="D418" i="1"/>
  <c r="D423" i="4"/>
  <c r="D301" i="4"/>
  <c r="F299" i="4"/>
  <c r="C295" i="1"/>
  <c r="D300" i="4"/>
  <c r="E643" i="4"/>
  <c r="E424" i="4"/>
  <c r="D419" i="1" s="1"/>
  <c r="D417" i="1"/>
  <c r="D643" i="4"/>
  <c r="D424" i="4"/>
  <c r="F422" i="4"/>
  <c r="C417" i="1"/>
  <c r="M3" i="9"/>
  <c r="H334" i="9" l="1"/>
  <c r="G334" i="9"/>
  <c r="E334" i="9" s="1"/>
  <c r="H417" i="1"/>
  <c r="G417" i="1"/>
  <c r="F424" i="4"/>
  <c r="C419" i="1"/>
  <c r="F643" i="4"/>
  <c r="C637" i="1"/>
  <c r="E645" i="4"/>
  <c r="D637" i="1"/>
  <c r="F300" i="4"/>
  <c r="C296" i="1"/>
  <c r="H295" i="1"/>
  <c r="G295" i="1"/>
  <c r="F301" i="4"/>
  <c r="C297" i="1"/>
  <c r="D644" i="4"/>
  <c r="D425" i="4"/>
  <c r="F423" i="4"/>
  <c r="C418" i="1"/>
  <c r="G20" i="9"/>
  <c r="E20" i="9" s="1"/>
  <c r="B20" i="9" s="1"/>
  <c r="E646" i="4"/>
  <c r="D638" i="1"/>
  <c r="H412" i="1"/>
  <c r="G412" i="1"/>
  <c r="H413" i="1"/>
  <c r="G413" i="1"/>
  <c r="H641" i="1"/>
  <c r="G641" i="1"/>
  <c r="H642" i="1"/>
  <c r="G642" i="1"/>
  <c r="H633" i="1"/>
  <c r="G633" i="1"/>
  <c r="H634" i="1"/>
  <c r="G634" i="1"/>
  <c r="B347" i="9"/>
  <c r="E346" i="9"/>
  <c r="H1537" i="1"/>
  <c r="G1537" i="1"/>
  <c r="H9" i="3"/>
  <c r="B342" i="9"/>
  <c r="E341" i="9"/>
  <c r="H1621" i="1"/>
  <c r="G1621" i="1"/>
  <c r="H11" i="3"/>
  <c r="N3" i="9" l="1"/>
  <c r="I11" i="3"/>
  <c r="K3" i="9"/>
  <c r="I9" i="3"/>
  <c r="E650" i="4"/>
  <c r="D640" i="1"/>
  <c r="H418" i="1"/>
  <c r="G418" i="1"/>
  <c r="F425" i="4"/>
  <c r="C420" i="1"/>
  <c r="D646" i="4"/>
  <c r="F644" i="4"/>
  <c r="C638" i="1"/>
  <c r="D645" i="4"/>
  <c r="H297" i="1"/>
  <c r="G297" i="1"/>
  <c r="H296" i="1"/>
  <c r="G296" i="1"/>
  <c r="E649" i="4"/>
  <c r="D639" i="1"/>
  <c r="H637" i="1"/>
  <c r="G637" i="1"/>
  <c r="H419" i="1"/>
  <c r="G419" i="1"/>
  <c r="B334" i="9"/>
  <c r="E298" i="9"/>
  <c r="I8" i="3" s="1"/>
  <c r="I18" i="3" l="1"/>
  <c r="D643" i="1"/>
  <c r="D649" i="4"/>
  <c r="F645" i="4"/>
  <c r="C639" i="1"/>
  <c r="H638" i="1"/>
  <c r="G638" i="1"/>
  <c r="D650" i="4"/>
  <c r="F646" i="4"/>
  <c r="C640" i="1"/>
  <c r="H420" i="1"/>
  <c r="G420" i="1"/>
  <c r="I19" i="3"/>
  <c r="D644" i="1"/>
  <c r="H640" i="1" l="1"/>
  <c r="G640" i="1"/>
  <c r="F650" i="4"/>
  <c r="H19" i="3"/>
  <c r="C644" i="1"/>
  <c r="G297" i="9"/>
  <c r="E297" i="9" s="1"/>
  <c r="B297" i="9" s="1"/>
  <c r="H639" i="1"/>
  <c r="G639" i="1"/>
  <c r="F649" i="4"/>
  <c r="H18" i="3"/>
  <c r="C643" i="1"/>
  <c r="H643" i="1" l="1"/>
  <c r="G643" i="1"/>
  <c r="H7" i="3"/>
  <c r="H644" i="1"/>
  <c r="G644" i="1"/>
  <c r="J3" i="9" l="1"/>
  <c r="H295" i="9" l="1"/>
  <c r="G295" i="9"/>
  <c r="E295" i="9" s="1"/>
  <c r="L293" i="9"/>
  <c r="F293" i="9" s="1"/>
  <c r="H18" i="9"/>
  <c r="G18" i="9"/>
  <c r="E18" i="9" s="1"/>
  <c r="B18" i="9" s="1"/>
  <c r="H22" i="9"/>
  <c r="G22" i="9"/>
  <c r="E22" i="9" s="1"/>
  <c r="B22" i="9" s="1"/>
  <c r="H21" i="9"/>
  <c r="G21" i="9"/>
  <c r="E21" i="9" s="1"/>
  <c r="B21"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I12" i="3" s="1"/>
  <c r="B293" i="9"/>
  <c r="F23" i="9"/>
  <c r="F3" i="9" s="1"/>
  <c r="B295" i="9"/>
  <c r="E23" i="9"/>
  <c r="I7"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<sst xmlns="http://schemas.openxmlformats.org/spreadsheetml/2006/main" count="4719" uniqueCount="3650">
  <si>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</si>
  <si>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</si>
  <si>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</si>
  <si>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</si>
  <si>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</si>
  <si>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</si>
  <si>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</si>
  <si>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</si>
  <si>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</si>
  <si>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</si>
  <si>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</si>
  <si>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</si>
  <si>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</si>
  <si>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</si>
  <si>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</si>
  <si>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</si>
  <si>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</si>
  <si>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</si>
  <si>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</si>
  <si>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</si>
  <si>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</si>
  <si>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</si>
  <si>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</si>
  <si>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</si>
  <si>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</si>
  <si>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</si>
  <si>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</si>
  <si>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</si>
  <si>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</si>
  <si>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</si>
  <si>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</si>
  <si>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ZDRASTVENA I VETERINARSKA ŠKOLA DR. ANDRIJE ŠTAMPARA VINKOVCI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</si>
  <si>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</si>
  <si>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</si>
  <si>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</si>
  <si>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</si>
  <si>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</si>
  <si>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</si>
  <si>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</si>
  <si>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</si>
  <si>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</si>
  <si>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</si>
  <si>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</si>
  <si>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</si>
  <si>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</si>
  <si>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</si>
  <si>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</si>
  <si>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</si>
  <si>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</si>
  <si>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</si>
  <si>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</si>
  <si>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</si>
  <si>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</si>
  <si>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</si>
  <si>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</si>
  <si>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</si>
  <si>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18049 - ZDRASTVENA I VETERINARSKA ŠKOLA DR. ANDRIJE ŠTAMPARA VINKOVCI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</si>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</sst>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984798.10999999987</v>
      </c>
      <c r="D2" s="6">
        <f>'PR-RAS'!E6</f>
        <v>1061118.5</v>
      </c>
      <c r="E2" s="6">
        <v>0</v>
      </c>
      <c r="F2" s="6">
        <v>0</v>
      </c>
      <c r="G2" s="7">
        <f t="shared" ref="G2:G274" si="0">(B2/1000)*(C2*1+D2*2)</f>
        <v>3107.0351099999998</v>
      </c>
      <c r="H2" s="7">
        <f t="shared" ref="H2:H274" si="1">ABS(C2-ROUND(C2,0))+ABS(D2-ROUND(D2,0))</f>
        <v>0.60999999986961484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867277.7</v>
      </c>
      <c r="D45" s="1">
        <f>'PR-RAS'!E49</f>
        <v>980762.29</v>
      </c>
      <c r="E45" s="1">
        <v>0</v>
      </c>
      <c r="F45" s="1">
        <v>0</v>
      </c>
      <c r="G45" s="2">
        <f t="shared" si="0"/>
        <v>124467.30032000001</v>
      </c>
      <c r="H45" s="2">
        <f t="shared" si="1"/>
        <v>0.59000000008381903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866100.1</v>
      </c>
      <c r="D64" s="1">
        <f>'PR-RAS'!E68</f>
        <v>980762.29</v>
      </c>
      <c r="E64" s="1">
        <v>0</v>
      </c>
      <c r="F64" s="1">
        <v>0</v>
      </c>
      <c r="G64" s="2">
        <f t="shared" si="0"/>
        <v>178140.35484000001</v>
      </c>
      <c r="H64" s="2">
        <f t="shared" si="1"/>
        <v>0.39000000001396984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866100.1</v>
      </c>
      <c r="D65" s="1">
        <f>'PR-RAS'!E69</f>
        <v>980762.29</v>
      </c>
      <c r="E65" s="1">
        <v>0</v>
      </c>
      <c r="F65" s="1">
        <v>0</v>
      </c>
      <c r="G65" s="2">
        <f t="shared" si="0"/>
        <v>180967.97952000002</v>
      </c>
      <c r="H65" s="2">
        <f t="shared" si="1"/>
        <v>0.39000000001396984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1177.5999999999999</v>
      </c>
      <c r="D70" s="1">
        <f>'PR-RAS'!E74</f>
        <v>0</v>
      </c>
      <c r="E70" s="1">
        <v>0</v>
      </c>
      <c r="F70" s="1">
        <v>0</v>
      </c>
      <c r="G70" s="2">
        <f t="shared" si="0"/>
        <v>81.254400000000004</v>
      </c>
      <c r="H70" s="2">
        <f t="shared" si="1"/>
        <v>0.40000000000009095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1177.5999999999999</v>
      </c>
      <c r="D71" s="1">
        <f>'PR-RAS'!E75</f>
        <v>0</v>
      </c>
      <c r="E71" s="1">
        <v>0</v>
      </c>
      <c r="F71" s="1">
        <v>0</v>
      </c>
      <c r="G71" s="2">
        <f t="shared" si="0"/>
        <v>82.432000000000002</v>
      </c>
      <c r="H71" s="2">
        <f t="shared" si="1"/>
        <v>0.40000000000009095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11.02</v>
      </c>
      <c r="D78" s="1">
        <f>'PR-RAS'!E82</f>
        <v>0</v>
      </c>
      <c r="E78" s="1">
        <v>0</v>
      </c>
      <c r="F78" s="1">
        <v>0</v>
      </c>
      <c r="G78" s="2">
        <f t="shared" si="0"/>
        <v>0.84853999999999996</v>
      </c>
      <c r="H78" s="2">
        <f t="shared" si="1"/>
        <v>1.9999999999999574E-2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11.02</v>
      </c>
      <c r="D79" s="1">
        <f>'PR-RAS'!E83</f>
        <v>0</v>
      </c>
      <c r="E79" s="1">
        <v>0</v>
      </c>
      <c r="F79" s="1">
        <v>0</v>
      </c>
      <c r="G79" s="2">
        <f t="shared" si="0"/>
        <v>0.85955999999999999</v>
      </c>
      <c r="H79" s="2">
        <f t="shared" si="1"/>
        <v>1.9999999999999574E-2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11.02</v>
      </c>
      <c r="D81" s="1">
        <f>'PR-RAS'!E85</f>
        <v>0</v>
      </c>
      <c r="E81" s="1">
        <v>0</v>
      </c>
      <c r="F81" s="1">
        <v>0</v>
      </c>
      <c r="G81" s="2">
        <f t="shared" si="0"/>
        <v>0.88159999999999994</v>
      </c>
      <c r="H81" s="2">
        <f t="shared" si="1"/>
        <v>1.9999999999999574E-2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152.72999999999999</v>
      </c>
      <c r="D102" s="1">
        <f>'PR-RAS'!E106</f>
        <v>258.5</v>
      </c>
      <c r="E102" s="1">
        <v>0</v>
      </c>
      <c r="F102" s="1">
        <v>0</v>
      </c>
      <c r="G102" s="2">
        <f t="shared" si="0"/>
        <v>67.64273</v>
      </c>
      <c r="H102" s="2">
        <f t="shared" si="1"/>
        <v>0.77000000000001023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152.72999999999999</v>
      </c>
      <c r="D108" s="1">
        <f>'PR-RAS'!E112</f>
        <v>258.5</v>
      </c>
      <c r="E108" s="1">
        <v>0</v>
      </c>
      <c r="F108" s="1">
        <v>0</v>
      </c>
      <c r="G108" s="2">
        <f t="shared" si="0"/>
        <v>71.661109999999994</v>
      </c>
      <c r="H108" s="2">
        <f t="shared" si="1"/>
        <v>0.77000000000001023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152.72999999999999</v>
      </c>
      <c r="D113" s="1">
        <f>'PR-RAS'!E117</f>
        <v>258.5</v>
      </c>
      <c r="E113" s="1">
        <v>0</v>
      </c>
      <c r="F113" s="1">
        <v>0</v>
      </c>
      <c r="G113" s="2">
        <f t="shared" si="0"/>
        <v>75.00976</v>
      </c>
      <c r="H113" s="2">
        <f t="shared" si="1"/>
        <v>0.77000000000001023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5127.7</v>
      </c>
      <c r="D121" s="1">
        <f>'PR-RAS'!E125</f>
        <v>3935.36</v>
      </c>
      <c r="E121" s="1">
        <v>0</v>
      </c>
      <c r="F121" s="1">
        <v>0</v>
      </c>
      <c r="G121" s="2">
        <f t="shared" si="0"/>
        <v>1559.8103999999998</v>
      </c>
      <c r="H121" s="2">
        <f t="shared" si="1"/>
        <v>0.66000000000030923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4796.7</v>
      </c>
      <c r="D122" s="1">
        <f>'PR-RAS'!E126</f>
        <v>3795.36</v>
      </c>
      <c r="E122" s="1">
        <v>0</v>
      </c>
      <c r="F122" s="1">
        <v>0</v>
      </c>
      <c r="G122" s="2">
        <f t="shared" si="0"/>
        <v>1498.8778199999999</v>
      </c>
      <c r="H122" s="2">
        <f t="shared" si="1"/>
        <v>0.66000000000030923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4796.7</v>
      </c>
      <c r="D124" s="1">
        <f>'PR-RAS'!E128</f>
        <v>3795.36</v>
      </c>
      <c r="E124" s="1">
        <v>0</v>
      </c>
      <c r="F124" s="1">
        <v>0</v>
      </c>
      <c r="G124" s="2">
        <f t="shared" si="0"/>
        <v>1523.65266</v>
      </c>
      <c r="H124" s="2">
        <f t="shared" si="1"/>
        <v>0.66000000000030923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331</v>
      </c>
      <c r="D125" s="1">
        <f>'PR-RAS'!E129</f>
        <v>140</v>
      </c>
      <c r="E125" s="1">
        <v>0</v>
      </c>
      <c r="F125" s="1">
        <v>0</v>
      </c>
      <c r="G125" s="2">
        <f t="shared" si="0"/>
        <v>75.763999999999996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331</v>
      </c>
      <c r="D126" s="1">
        <f>'PR-RAS'!E130</f>
        <v>140</v>
      </c>
      <c r="E126" s="1">
        <v>0</v>
      </c>
      <c r="F126" s="1">
        <v>0</v>
      </c>
      <c r="G126" s="2">
        <f t="shared" si="0"/>
        <v>76.375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111890.52</v>
      </c>
      <c r="D130" s="1">
        <f>'PR-RAS'!E134</f>
        <v>76136.800000000003</v>
      </c>
      <c r="E130" s="1">
        <v>0</v>
      </c>
      <c r="F130" s="1">
        <v>0</v>
      </c>
      <c r="G130" s="2">
        <f t="shared" si="0"/>
        <v>34077.171479999997</v>
      </c>
      <c r="H130" s="2">
        <f t="shared" si="1"/>
        <v>0.67999999999301508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111890.52</v>
      </c>
      <c r="D131" s="1">
        <f>'PR-RAS'!E135</f>
        <v>76136.800000000003</v>
      </c>
      <c r="E131" s="1">
        <v>0</v>
      </c>
      <c r="F131" s="1">
        <v>0</v>
      </c>
      <c r="G131" s="2">
        <f t="shared" si="0"/>
        <v>34341.335599999999</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111890.52</v>
      </c>
      <c r="D132" s="1">
        <f>'PR-RAS'!E136</f>
        <v>76136.800000000003</v>
      </c>
      <c r="E132" s="1">
        <v>0</v>
      </c>
      <c r="F132" s="1">
        <v>0</v>
      </c>
      <c r="G132" s="2">
        <f t="shared" si="0"/>
        <v>34605.49972</v>
      </c>
      <c r="H132" s="2">
        <f t="shared" si="1"/>
        <v>0.67999999999301508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338.44</v>
      </c>
      <c r="D136" s="1">
        <f>'PR-RAS'!E140</f>
        <v>25.55</v>
      </c>
      <c r="E136" s="1">
        <v>0</v>
      </c>
      <c r="F136" s="1">
        <v>0</v>
      </c>
      <c r="G136" s="2">
        <f t="shared" si="0"/>
        <v>52.587900000000005</v>
      </c>
      <c r="H136" s="2">
        <f t="shared" si="1"/>
        <v>0.88999999999999702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338.44</v>
      </c>
      <c r="D147" s="1">
        <f>'PR-RAS'!E151</f>
        <v>25.55</v>
      </c>
      <c r="E147" s="1">
        <v>0</v>
      </c>
      <c r="F147" s="1">
        <v>0</v>
      </c>
      <c r="G147" s="2">
        <f t="shared" si="0"/>
        <v>56.872839999999997</v>
      </c>
      <c r="H147" s="2">
        <f t="shared" si="1"/>
        <v>0.88999999999999702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954703.05</v>
      </c>
      <c r="D148" s="1">
        <f>'PR-RAS'!E152</f>
        <v>1216327.17</v>
      </c>
      <c r="E148" s="1">
        <v>0</v>
      </c>
      <c r="F148" s="1">
        <v>0</v>
      </c>
      <c r="G148" s="2">
        <f t="shared" si="0"/>
        <v>497941.53632999992</v>
      </c>
      <c r="H148" s="2">
        <f t="shared" si="1"/>
        <v>0.21999999997206032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840237.22</v>
      </c>
      <c r="D149" s="1">
        <f>'PR-RAS'!E153</f>
        <v>1103981.01</v>
      </c>
      <c r="E149" s="1">
        <v>0</v>
      </c>
      <c r="F149" s="1">
        <v>0</v>
      </c>
      <c r="G149" s="2">
        <f t="shared" si="0"/>
        <v>451133.48752000002</v>
      </c>
      <c r="H149" s="2">
        <f t="shared" si="1"/>
        <v>0.22999999998137355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562829.78</v>
      </c>
      <c r="D150" s="1">
        <f>'PR-RAS'!E154</f>
        <v>746228.6</v>
      </c>
      <c r="E150" s="1">
        <v>0</v>
      </c>
      <c r="F150" s="1">
        <v>0</v>
      </c>
      <c r="G150" s="2">
        <f t="shared" si="0"/>
        <v>306237.76001999999</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533116.12</v>
      </c>
      <c r="D151" s="1">
        <f>'PR-RAS'!E155</f>
        <v>700573.53</v>
      </c>
      <c r="E151" s="1">
        <v>0</v>
      </c>
      <c r="F151" s="1">
        <v>0</v>
      </c>
      <c r="G151" s="2">
        <f t="shared" si="0"/>
        <v>290139.47700000001</v>
      </c>
      <c r="H151" s="2">
        <f t="shared" si="1"/>
        <v>0.58999999996740371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29070.55</v>
      </c>
      <c r="D153" s="1">
        <f>'PR-RAS'!E157</f>
        <v>45612.22</v>
      </c>
      <c r="E153" s="1">
        <v>0</v>
      </c>
      <c r="F153" s="1">
        <v>0</v>
      </c>
      <c r="G153" s="2">
        <f t="shared" si="0"/>
        <v>18284.838479999999</v>
      </c>
      <c r="H153" s="2">
        <f t="shared" si="1"/>
        <v>0.67000000000189175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643.11</v>
      </c>
      <c r="D154" s="1">
        <f>'PR-RAS'!E158</f>
        <v>42.85</v>
      </c>
      <c r="E154" s="1">
        <v>0</v>
      </c>
      <c r="F154" s="1">
        <v>0</v>
      </c>
      <c r="G154" s="2">
        <f t="shared" si="0"/>
        <v>111.50793</v>
      </c>
      <c r="H154" s="2">
        <f t="shared" si="1"/>
        <v>0.26000000000001222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28555.24</v>
      </c>
      <c r="D155" s="1">
        <f>'PR-RAS'!E159</f>
        <v>30165.27</v>
      </c>
      <c r="E155" s="1">
        <v>0</v>
      </c>
      <c r="F155" s="1">
        <v>0</v>
      </c>
      <c r="G155" s="2">
        <f t="shared" si="0"/>
        <v>13688.41012</v>
      </c>
      <c r="H155" s="2">
        <f t="shared" si="1"/>
        <v>0.51000000000203727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248852.2</v>
      </c>
      <c r="D156" s="1">
        <f>'PR-RAS'!E160</f>
        <v>327587.14</v>
      </c>
      <c r="E156" s="1">
        <v>0</v>
      </c>
      <c r="F156" s="1">
        <v>0</v>
      </c>
      <c r="G156" s="2">
        <f t="shared" si="0"/>
        <v>140124.10439999998</v>
      </c>
      <c r="H156" s="2">
        <f t="shared" si="1"/>
        <v>0.34000000002561137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141343.70000000001</v>
      </c>
      <c r="D157" s="1">
        <f>'PR-RAS'!E161</f>
        <v>186620.55</v>
      </c>
      <c r="E157" s="1">
        <v>0</v>
      </c>
      <c r="F157" s="1">
        <v>0</v>
      </c>
      <c r="G157" s="2">
        <f t="shared" si="0"/>
        <v>80275.228799999997</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107508.5</v>
      </c>
      <c r="D158" s="1">
        <f>'PR-RAS'!E162</f>
        <v>140966.59</v>
      </c>
      <c r="E158" s="1">
        <v>0</v>
      </c>
      <c r="F158" s="1">
        <v>0</v>
      </c>
      <c r="G158" s="2">
        <f t="shared" si="0"/>
        <v>61142.343759999996</v>
      </c>
      <c r="H158" s="2">
        <f t="shared" si="1"/>
        <v>0.91000000000349246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114299.52</v>
      </c>
      <c r="D160" s="1">
        <f>'PR-RAS'!E164</f>
        <v>112346.15999999999</v>
      </c>
      <c r="E160" s="1">
        <v>0</v>
      </c>
      <c r="F160" s="1">
        <v>0</v>
      </c>
      <c r="G160" s="2">
        <f t="shared" si="0"/>
        <v>53899.702559999998</v>
      </c>
      <c r="H160" s="2">
        <f t="shared" si="1"/>
        <v>0.63999999998486601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33790.83</v>
      </c>
      <c r="D161" s="1">
        <f>'PR-RAS'!E165</f>
        <v>35141.35</v>
      </c>
      <c r="E161" s="1">
        <v>0</v>
      </c>
      <c r="F161" s="1">
        <v>0</v>
      </c>
      <c r="G161" s="2">
        <f t="shared" si="0"/>
        <v>16651.764800000001</v>
      </c>
      <c r="H161" s="2">
        <f t="shared" si="1"/>
        <v>0.51999999999679858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5456.4</v>
      </c>
      <c r="D162" s="1">
        <f>'PR-RAS'!E166</f>
        <v>4732.83</v>
      </c>
      <c r="E162" s="1">
        <v>0</v>
      </c>
      <c r="F162" s="1">
        <v>0</v>
      </c>
      <c r="G162" s="2">
        <f t="shared" si="0"/>
        <v>2402.4516600000002</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28254.43</v>
      </c>
      <c r="D163" s="1">
        <f>'PR-RAS'!E167</f>
        <v>30056.85</v>
      </c>
      <c r="E163" s="1">
        <v>0</v>
      </c>
      <c r="F163" s="1">
        <v>0</v>
      </c>
      <c r="G163" s="2">
        <f t="shared" si="0"/>
        <v>14315.637060000001</v>
      </c>
      <c r="H163" s="2">
        <f t="shared" si="1"/>
        <v>0.58000000000174623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v>
      </c>
      <c r="D164" s="1">
        <f>'PR-RAS'!E168</f>
        <v>140</v>
      </c>
      <c r="E164" s="1">
        <v>0</v>
      </c>
      <c r="F164" s="1">
        <v>0</v>
      </c>
      <c r="G164" s="2">
        <f t="shared" si="0"/>
        <v>58.68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211.67</v>
      </c>
      <c r="E165" s="1">
        <v>0</v>
      </c>
      <c r="F165" s="1">
        <v>0</v>
      </c>
      <c r="G165" s="2">
        <f t="shared" si="0"/>
        <v>69.427759999999992</v>
      </c>
      <c r="H165" s="2">
        <f t="shared" si="1"/>
        <v>0.33000000000001251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33342.68</v>
      </c>
      <c r="D166" s="1">
        <f>'PR-RAS'!E170</f>
        <v>26171.71</v>
      </c>
      <c r="E166" s="1">
        <v>0</v>
      </c>
      <c r="F166" s="1">
        <v>0</v>
      </c>
      <c r="G166" s="2">
        <f t="shared" si="0"/>
        <v>14138.206500000002</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7630.21</v>
      </c>
      <c r="D167" s="1">
        <f>'PR-RAS'!E171</f>
        <v>5967.42</v>
      </c>
      <c r="E167" s="1">
        <v>0</v>
      </c>
      <c r="F167" s="1">
        <v>0</v>
      </c>
      <c r="G167" s="2">
        <f t="shared" si="0"/>
        <v>3247.7982999999999</v>
      </c>
      <c r="H167" s="2">
        <f t="shared" si="1"/>
        <v>0.63000000000010914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1751.36</v>
      </c>
      <c r="D168" s="1">
        <f>'PR-RAS'!E172</f>
        <v>2680.97</v>
      </c>
      <c r="E168" s="1">
        <v>0</v>
      </c>
      <c r="F168" s="1">
        <v>0</v>
      </c>
      <c r="G168" s="2">
        <f t="shared" si="0"/>
        <v>1187.9211</v>
      </c>
      <c r="H168" s="2">
        <f t="shared" si="1"/>
        <v>0.39000000000010004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17966.71</v>
      </c>
      <c r="D169" s="1">
        <f>'PR-RAS'!E173</f>
        <v>15236.25</v>
      </c>
      <c r="E169" s="1">
        <v>0</v>
      </c>
      <c r="F169" s="1">
        <v>0</v>
      </c>
      <c r="G169" s="2">
        <f t="shared" si="0"/>
        <v>8137.7872800000005</v>
      </c>
      <c r="H169" s="2">
        <f t="shared" si="1"/>
        <v>0.54000000000087311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2202.37</v>
      </c>
      <c r="D170" s="1">
        <f>'PR-RAS'!E174</f>
        <v>1486.07</v>
      </c>
      <c r="E170" s="1">
        <v>0</v>
      </c>
      <c r="F170" s="1">
        <v>0</v>
      </c>
      <c r="G170" s="2">
        <f t="shared" si="0"/>
        <v>874.49219000000005</v>
      </c>
      <c r="H170" s="2">
        <f t="shared" si="1"/>
        <v>0.4399999999998272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3792.03</v>
      </c>
      <c r="D171" s="1">
        <f>'PR-RAS'!E175</f>
        <v>801</v>
      </c>
      <c r="E171" s="1">
        <v>0</v>
      </c>
      <c r="F171" s="1">
        <v>0</v>
      </c>
      <c r="G171" s="2">
        <f t="shared" si="0"/>
        <v>916.98510000000022</v>
      </c>
      <c r="H171" s="2">
        <f t="shared" si="1"/>
        <v>3.0000000000200089E-2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42400.899999999994</v>
      </c>
      <c r="D174" s="1">
        <f>'PR-RAS'!E178</f>
        <v>46116.889999999992</v>
      </c>
      <c r="E174" s="1">
        <v>0</v>
      </c>
      <c r="F174" s="1">
        <v>0</v>
      </c>
      <c r="G174" s="2">
        <f t="shared" si="0"/>
        <v>23291.799639999997</v>
      </c>
      <c r="H174" s="2">
        <f t="shared" si="1"/>
        <v>0.2100000000136788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5828.42</v>
      </c>
      <c r="D175" s="1">
        <f>'PR-RAS'!E179</f>
        <v>4934.13</v>
      </c>
      <c r="E175" s="1">
        <v>0</v>
      </c>
      <c r="F175" s="1">
        <v>0</v>
      </c>
      <c r="G175" s="2">
        <f t="shared" si="0"/>
        <v>2731.2223199999999</v>
      </c>
      <c r="H175" s="2">
        <f t="shared" si="1"/>
        <v>0.5500000000001819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2994.55</v>
      </c>
      <c r="D176" s="1">
        <f>'PR-RAS'!E180</f>
        <v>3725.38</v>
      </c>
      <c r="E176" s="1">
        <v>0</v>
      </c>
      <c r="F176" s="1">
        <v>0</v>
      </c>
      <c r="G176" s="2">
        <f t="shared" si="0"/>
        <v>1827.9292500000001</v>
      </c>
      <c r="H176" s="2">
        <f t="shared" si="1"/>
        <v>0.82999999999992724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3858.23</v>
      </c>
      <c r="D178" s="1">
        <f>'PR-RAS'!E182</f>
        <v>2834.7</v>
      </c>
      <c r="E178" s="1">
        <v>0</v>
      </c>
      <c r="F178" s="1">
        <v>0</v>
      </c>
      <c r="G178" s="2">
        <f t="shared" si="0"/>
        <v>1686.3905099999997</v>
      </c>
      <c r="H178" s="2">
        <f t="shared" si="1"/>
        <v>0.53000000000020009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397.2</v>
      </c>
      <c r="D179" s="1">
        <f>'PR-RAS'!E183</f>
        <v>397.2</v>
      </c>
      <c r="E179" s="1">
        <v>0</v>
      </c>
      <c r="F179" s="1">
        <v>0</v>
      </c>
      <c r="G179" s="2">
        <f t="shared" si="0"/>
        <v>212.10479999999998</v>
      </c>
      <c r="H179" s="2">
        <f t="shared" si="1"/>
        <v>0.39999999999997726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1870</v>
      </c>
      <c r="D180" s="1">
        <f>'PR-RAS'!E184</f>
        <v>3200</v>
      </c>
      <c r="E180" s="1">
        <v>0</v>
      </c>
      <c r="F180" s="1">
        <v>0</v>
      </c>
      <c r="G180" s="2">
        <f t="shared" si="0"/>
        <v>1480.33</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25357.64</v>
      </c>
      <c r="D181" s="1">
        <f>'PR-RAS'!E185</f>
        <v>28854.46</v>
      </c>
      <c r="E181" s="1">
        <v>0</v>
      </c>
      <c r="F181" s="1">
        <v>0</v>
      </c>
      <c r="G181" s="2">
        <f t="shared" si="0"/>
        <v>14951.980799999999</v>
      </c>
      <c r="H181" s="2">
        <f t="shared" si="1"/>
        <v>0.81999999999970896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1415.84</v>
      </c>
      <c r="D182" s="1">
        <f>'PR-RAS'!E186</f>
        <v>1111.46</v>
      </c>
      <c r="E182" s="1">
        <v>0</v>
      </c>
      <c r="F182" s="1">
        <v>0</v>
      </c>
      <c r="G182" s="2">
        <f t="shared" si="0"/>
        <v>658.61556000000007</v>
      </c>
      <c r="H182" s="2">
        <f t="shared" si="1"/>
        <v>0.62000000000011823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679.02</v>
      </c>
      <c r="D183" s="1">
        <f>'PR-RAS'!E187</f>
        <v>1059.56</v>
      </c>
      <c r="E183" s="1">
        <v>0</v>
      </c>
      <c r="F183" s="1">
        <v>0</v>
      </c>
      <c r="G183" s="2">
        <f t="shared" si="0"/>
        <v>509.26147999999995</v>
      </c>
      <c r="H183" s="2">
        <f t="shared" si="1"/>
        <v>0.46000000000003638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4765.1099999999997</v>
      </c>
      <c r="D190" s="1">
        <f>'PR-RAS'!E194</f>
        <v>4916.21</v>
      </c>
      <c r="E190" s="1">
        <v>0</v>
      </c>
      <c r="F190" s="1">
        <v>0</v>
      </c>
      <c r="G190" s="2">
        <f t="shared" si="0"/>
        <v>2758.9331699999998</v>
      </c>
      <c r="H190" s="2">
        <f t="shared" si="1"/>
        <v>0.31999999999970896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2553.54</v>
      </c>
      <c r="D192" s="1">
        <f>'PR-RAS'!E196</f>
        <v>2725.64</v>
      </c>
      <c r="E192" s="1">
        <v>0</v>
      </c>
      <c r="F192" s="1">
        <v>0</v>
      </c>
      <c r="G192" s="2">
        <f t="shared" si="0"/>
        <v>1528.9206199999999</v>
      </c>
      <c r="H192" s="2">
        <f t="shared" si="1"/>
        <v>0.82000000000016371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313.81</v>
      </c>
      <c r="D193" s="1">
        <f>'PR-RAS'!E197</f>
        <v>102.8</v>
      </c>
      <c r="E193" s="1">
        <v>0</v>
      </c>
      <c r="F193" s="1">
        <v>0</v>
      </c>
      <c r="G193" s="2">
        <f t="shared" si="0"/>
        <v>99.72672</v>
      </c>
      <c r="H193" s="2">
        <f t="shared" si="1"/>
        <v>0.39000000000000057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85</v>
      </c>
      <c r="D194" s="1">
        <f>'PR-RAS'!E198</f>
        <v>40</v>
      </c>
      <c r="E194" s="1">
        <v>0</v>
      </c>
      <c r="F194" s="1">
        <v>0</v>
      </c>
      <c r="G194" s="2">
        <f t="shared" si="0"/>
        <v>31.845000000000002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1526.52</v>
      </c>
      <c r="D195" s="1">
        <f>'PR-RAS'!E199</f>
        <v>1526.52</v>
      </c>
      <c r="E195" s="1">
        <v>0</v>
      </c>
      <c r="F195" s="1">
        <v>0</v>
      </c>
      <c r="G195" s="2">
        <f t="shared" si="0"/>
        <v>888.43463999999994</v>
      </c>
      <c r="H195" s="2">
        <f t="shared" si="1"/>
        <v>0.96000000000003638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286.24</v>
      </c>
      <c r="D197" s="1">
        <f>'PR-RAS'!E201</f>
        <v>521.25</v>
      </c>
      <c r="E197" s="1">
        <v>0</v>
      </c>
      <c r="F197" s="1">
        <v>0</v>
      </c>
      <c r="G197" s="2">
        <f t="shared" si="0"/>
        <v>260.43304000000001</v>
      </c>
      <c r="H197" s="2">
        <f t="shared" si="1"/>
        <v>0.49000000000000909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166.31</v>
      </c>
      <c r="D198" s="1">
        <f>'PR-RAS'!E202</f>
        <v>0</v>
      </c>
      <c r="E198" s="1">
        <v>0</v>
      </c>
      <c r="F198" s="1">
        <v>0</v>
      </c>
      <c r="G198" s="2">
        <f t="shared" si="0"/>
        <v>32.763069999999999</v>
      </c>
      <c r="H198" s="2">
        <f t="shared" si="1"/>
        <v>0.31000000000000227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166.31</v>
      </c>
      <c r="D212" s="1">
        <f>'PR-RAS'!E216</f>
        <v>0</v>
      </c>
      <c r="E212" s="1">
        <v>0</v>
      </c>
      <c r="F212" s="1">
        <v>0</v>
      </c>
      <c r="G212" s="2">
        <f t="shared" si="0"/>
        <v>35.091409999999996</v>
      </c>
      <c r="H212" s="2">
        <f t="shared" si="1"/>
        <v>0.31000000000000227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166.31</v>
      </c>
      <c r="D213" s="1">
        <f>'PR-RAS'!E217</f>
        <v>0</v>
      </c>
      <c r="E213" s="1">
        <v>0</v>
      </c>
      <c r="F213" s="1">
        <v>0</v>
      </c>
      <c r="G213" s="2">
        <f t="shared" si="0"/>
        <v>35.257719999999999</v>
      </c>
      <c r="H213" s="2">
        <f t="shared" si="1"/>
        <v>0.31000000000000227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954703.05</v>
      </c>
      <c r="D295" s="1">
        <f>'PR-RAS'!E299</f>
        <v>1216327.17</v>
      </c>
      <c r="E295" s="1">
        <v>0</v>
      </c>
      <c r="F295" s="1">
        <v>0</v>
      </c>
      <c r="G295" s="2">
        <f t="shared" si="12"/>
        <v>995883.07265999983</v>
      </c>
      <c r="H295" s="2">
        <f t="shared" si="13"/>
        <v>0.21999999997206032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30095.059999999823</v>
      </c>
      <c r="D296" s="1">
        <f>'PR-RAS'!E300</f>
        <v>0</v>
      </c>
      <c r="E296" s="1">
        <v>0</v>
      </c>
      <c r="F296" s="1">
        <v>0</v>
      </c>
      <c r="G296" s="2">
        <f t="shared" si="12"/>
        <v>8878.0426999999472</v>
      </c>
      <c r="H296" s="2">
        <f t="shared" si="13"/>
        <v>5.9999999823048711E-2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155208.66999999993</v>
      </c>
      <c r="E297" s="1">
        <v>0</v>
      </c>
      <c r="F297" s="1">
        <v>0</v>
      </c>
      <c r="G297" s="2">
        <f t="shared" si="12"/>
        <v>91883.532639999947</v>
      </c>
      <c r="H297" s="2">
        <f t="shared" si="13"/>
        <v>0.33000000007450581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27587.65</v>
      </c>
      <c r="D298" s="1">
        <f>'PR-RAS'!E302</f>
        <v>104373.31</v>
      </c>
      <c r="E298" s="1">
        <v>0</v>
      </c>
      <c r="F298" s="1">
        <v>0</v>
      </c>
      <c r="G298" s="2">
        <f t="shared" si="12"/>
        <v>70191.278189999997</v>
      </c>
      <c r="H298" s="2">
        <f t="shared" si="13"/>
        <v>0.6599999999962165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1234.01</v>
      </c>
      <c r="D300" s="1">
        <f>'PR-RAS'!E304</f>
        <v>150880.16</v>
      </c>
      <c r="E300" s="1">
        <v>0</v>
      </c>
      <c r="F300" s="1">
        <v>0</v>
      </c>
      <c r="G300" s="2">
        <f t="shared" si="12"/>
        <v>90595.304669999998</v>
      </c>
      <c r="H300" s="2">
        <f t="shared" si="13"/>
        <v>0.17000000000348336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1234.01</v>
      </c>
      <c r="D301" s="1">
        <f>'PR-RAS'!E305</f>
        <v>1354</v>
      </c>
      <c r="E301" s="1">
        <v>0</v>
      </c>
      <c r="F301" s="1">
        <v>0</v>
      </c>
      <c r="G301" s="2">
        <f t="shared" si="12"/>
        <v>1182.6030000000001</v>
      </c>
      <c r="H301" s="2">
        <f t="shared" si="13"/>
        <v>9.9999999999909051E-3</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46330.26</v>
      </c>
      <c r="D355" s="1">
        <f>'PR-RAS'!E360</f>
        <v>165.18</v>
      </c>
      <c r="E355" s="1">
        <v>0</v>
      </c>
      <c r="F355" s="1">
        <v>0</v>
      </c>
      <c r="G355" s="2">
        <f t="shared" si="12"/>
        <v>16517.859479999999</v>
      </c>
      <c r="H355" s="2">
        <f t="shared" si="13"/>
        <v>0.44000000000204409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6605.2599999999993</v>
      </c>
      <c r="D368" s="1">
        <f>'PR-RAS'!E373</f>
        <v>165.18</v>
      </c>
      <c r="E368" s="1">
        <v>0</v>
      </c>
      <c r="F368" s="1">
        <v>0</v>
      </c>
      <c r="G368" s="2">
        <f t="shared" si="12"/>
        <v>2545.3725399999994</v>
      </c>
      <c r="H368" s="2">
        <f t="shared" si="13"/>
        <v>0.43999999999931561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6557.5499999999993</v>
      </c>
      <c r="D374" s="1">
        <f>'PR-RAS'!E379</f>
        <v>154.9</v>
      </c>
      <c r="E374" s="1">
        <v>0</v>
      </c>
      <c r="F374" s="1">
        <v>0</v>
      </c>
      <c r="G374" s="2">
        <f t="shared" si="12"/>
        <v>2561.5215499999999</v>
      </c>
      <c r="H374" s="2">
        <f t="shared" si="13"/>
        <v>0.55000000000072191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3949.95</v>
      </c>
      <c r="D375" s="1">
        <f>'PR-RAS'!E380</f>
        <v>110</v>
      </c>
      <c r="E375" s="1">
        <v>0</v>
      </c>
      <c r="F375" s="1">
        <v>0</v>
      </c>
      <c r="G375" s="2">
        <f t="shared" si="12"/>
        <v>1559.5612999999998</v>
      </c>
      <c r="H375" s="2">
        <f t="shared" si="13"/>
        <v>5.0000000000181899E-2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2607.6</v>
      </c>
      <c r="D377" s="1">
        <f>'PR-RAS'!E382</f>
        <v>44.9</v>
      </c>
      <c r="E377" s="1">
        <v>0</v>
      </c>
      <c r="F377" s="1">
        <v>0</v>
      </c>
      <c r="G377" s="2">
        <f t="shared" si="12"/>
        <v>1014.2224</v>
      </c>
      <c r="H377" s="2">
        <f t="shared" si="13"/>
        <v>0.50000000000009237</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47.71</v>
      </c>
      <c r="D388" s="1">
        <f>'PR-RAS'!E393</f>
        <v>10.28</v>
      </c>
      <c r="E388" s="1">
        <v>0</v>
      </c>
      <c r="F388" s="1">
        <v>0</v>
      </c>
      <c r="G388" s="2">
        <f t="shared" si="12"/>
        <v>26.420490000000001</v>
      </c>
      <c r="H388" s="2">
        <f t="shared" si="13"/>
        <v>0.56999999999999851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47.71</v>
      </c>
      <c r="D389" s="1">
        <f>'PR-RAS'!E394</f>
        <v>10.28</v>
      </c>
      <c r="E389" s="1">
        <v>0</v>
      </c>
      <c r="F389" s="1">
        <v>0</v>
      </c>
      <c r="G389" s="2">
        <f t="shared" si="12"/>
        <v>26.488759999999999</v>
      </c>
      <c r="H389" s="2">
        <f t="shared" si="13"/>
        <v>0.56999999999999851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39725</v>
      </c>
      <c r="D407" s="1">
        <f>'PR-RAS'!E412</f>
        <v>0</v>
      </c>
      <c r="E407" s="1">
        <v>0</v>
      </c>
      <c r="F407" s="1">
        <v>0</v>
      </c>
      <c r="G407" s="2">
        <f t="shared" si="12"/>
        <v>16128.35</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39725</v>
      </c>
      <c r="D408" s="1">
        <f>'PR-RAS'!E413</f>
        <v>0</v>
      </c>
      <c r="E408" s="1">
        <v>0</v>
      </c>
      <c r="F408" s="1">
        <v>0</v>
      </c>
      <c r="G408" s="2">
        <f t="shared" si="12"/>
        <v>16168.074999999999</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46330.26</v>
      </c>
      <c r="D413" s="1">
        <f>'PR-RAS'!E418</f>
        <v>165.18</v>
      </c>
      <c r="E413" s="1">
        <v>0</v>
      </c>
      <c r="F413" s="1">
        <v>0</v>
      </c>
      <c r="G413" s="2">
        <f t="shared" si="12"/>
        <v>19224.175439999999</v>
      </c>
      <c r="H413" s="2">
        <f t="shared" si="13"/>
        <v>0.44000000000204409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69098.63</v>
      </c>
      <c r="E415" s="1">
        <v>0</v>
      </c>
      <c r="F415" s="1">
        <v>0</v>
      </c>
      <c r="G415" s="2">
        <f t="shared" si="12"/>
        <v>57213.665639999999</v>
      </c>
      <c r="H415" s="2">
        <f t="shared" si="13"/>
        <v>0.36999999999534339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984798.10999999987</v>
      </c>
      <c r="D417" s="1">
        <f>'PR-RAS'!E422</f>
        <v>1061118.5</v>
      </c>
      <c r="E417" s="1">
        <v>0</v>
      </c>
      <c r="F417" s="1">
        <v>0</v>
      </c>
      <c r="G417" s="2">
        <f t="shared" si="12"/>
        <v>1292526.6057599999</v>
      </c>
      <c r="H417" s="2">
        <f t="shared" si="13"/>
        <v>0.60999999986961484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1001033.31</v>
      </c>
      <c r="D418" s="1">
        <f>'PR-RAS'!E423</f>
        <v>1216492.3499999999</v>
      </c>
      <c r="E418" s="1">
        <v>0</v>
      </c>
      <c r="F418" s="1">
        <v>0</v>
      </c>
      <c r="G418" s="2">
        <f t="shared" si="12"/>
        <v>1431985.5101699999</v>
      </c>
      <c r="H418" s="2">
        <f t="shared" si="13"/>
        <v>0.65999999991618097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16235.200000000186</v>
      </c>
      <c r="D420" s="1">
        <f>'PR-RAS'!E425</f>
        <v>155373.84999999986</v>
      </c>
      <c r="E420" s="1">
        <v>0</v>
      </c>
      <c r="F420" s="1">
        <v>0</v>
      </c>
      <c r="G420" s="2">
        <f t="shared" si="12"/>
        <v>137005.83509999997</v>
      </c>
      <c r="H420" s="2">
        <f t="shared" si="13"/>
        <v>0.3500000003259629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27587.65</v>
      </c>
      <c r="D421" s="1">
        <f>'PR-RAS'!E426</f>
        <v>35274.679999999993</v>
      </c>
      <c r="E421" s="1">
        <v>0</v>
      </c>
      <c r="F421" s="1">
        <v>0</v>
      </c>
      <c r="G421" s="2">
        <f t="shared" si="12"/>
        <v>41217.544199999989</v>
      </c>
      <c r="H421" s="2">
        <f t="shared" si="13"/>
        <v>0.67000000000552973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1234.01</v>
      </c>
      <c r="D423" s="1">
        <f>'PR-RAS'!E428</f>
        <v>150880.16</v>
      </c>
      <c r="E423" s="1">
        <v>0</v>
      </c>
      <c r="F423" s="1">
        <v>0</v>
      </c>
      <c r="G423" s="2">
        <f t="shared" si="12"/>
        <v>127863.60726</v>
      </c>
      <c r="H423" s="2">
        <f t="shared" si="13"/>
        <v>0.17000000000348336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984798.10999999987</v>
      </c>
      <c r="D637" s="1">
        <f>'PR-RAS'!E643</f>
        <v>1061118.5</v>
      </c>
      <c r="E637" s="1">
        <v>0</v>
      </c>
      <c r="F637" s="1">
        <v>0</v>
      </c>
      <c r="G637" s="2">
        <f t="shared" si="14"/>
        <v>1976074.32996</v>
      </c>
      <c r="H637" s="2">
        <f t="shared" si="15"/>
        <v>0.60999999986961484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1001033.31</v>
      </c>
      <c r="D638" s="1">
        <f>'PR-RAS'!E644</f>
        <v>1216492.3499999999</v>
      </c>
      <c r="E638" s="1">
        <v>0</v>
      </c>
      <c r="F638" s="1">
        <v>0</v>
      </c>
      <c r="G638" s="2">
        <f t="shared" si="14"/>
        <v>2187469.4723700001</v>
      </c>
      <c r="H638" s="2">
        <f t="shared" si="15"/>
        <v>0.65999999991618097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16235.200000000186</v>
      </c>
      <c r="D640" s="1">
        <f>'PR-RAS'!E646</f>
        <v>155373.84999999986</v>
      </c>
      <c r="E640" s="1">
        <v>0</v>
      </c>
      <c r="F640" s="1">
        <v>0</v>
      </c>
      <c r="G640" s="2">
        <f t="shared" si="14"/>
        <v>208942.07309999995</v>
      </c>
      <c r="H640" s="2">
        <f t="shared" si="15"/>
        <v>0.3500000003259629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27587.65</v>
      </c>
      <c r="D641" s="1">
        <f>'PR-RAS'!E647</f>
        <v>35274.679999999993</v>
      </c>
      <c r="E641" s="1">
        <v>0</v>
      </c>
      <c r="F641" s="1">
        <v>0</v>
      </c>
      <c r="G641" s="2">
        <f t="shared" si="14"/>
        <v>62807.686399999991</v>
      </c>
      <c r="H641" s="2">
        <f t="shared" si="15"/>
        <v>0.67000000000552973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11352.449999999815</v>
      </c>
      <c r="D643" s="1">
        <f>'PR-RAS'!E649</f>
        <v>0</v>
      </c>
      <c r="E643" s="1">
        <v>0</v>
      </c>
      <c r="F643" s="1">
        <v>0</v>
      </c>
      <c r="G643" s="2">
        <f t="shared" si="14"/>
        <v>7288.2728999998817</v>
      </c>
      <c r="H643" s="2">
        <f t="shared" si="15"/>
        <v>0.44999999981519068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120099.16999999987</v>
      </c>
      <c r="E644" s="1">
        <v>0</v>
      </c>
      <c r="F644" s="1">
        <v>0</v>
      </c>
      <c r="G644" s="2">
        <f t="shared" si="14"/>
        <v>154447.53261999984</v>
      </c>
      <c r="H644" s="2">
        <f t="shared" si="15"/>
        <v>0.16999999986728653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26242.37</v>
      </c>
      <c r="D646" s="1">
        <f>'PR-RAS'!E653</f>
        <v>0</v>
      </c>
      <c r="E646" s="1">
        <v>0</v>
      </c>
      <c r="F646" s="1">
        <v>0</v>
      </c>
      <c r="G646" s="2">
        <f t="shared" si="14"/>
        <v>16926.328649999999</v>
      </c>
      <c r="H646" s="2">
        <f t="shared" si="15"/>
        <v>0.36999999999898137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70949.009999999995</v>
      </c>
      <c r="D647" s="1">
        <f>'PR-RAS'!E654</f>
        <v>12410.53</v>
      </c>
      <c r="E647" s="1">
        <v>0</v>
      </c>
      <c r="F647" s="1">
        <v>0</v>
      </c>
      <c r="G647" s="2">
        <f t="shared" si="14"/>
        <v>61867.465219999998</v>
      </c>
      <c r="H647" s="2">
        <f t="shared" si="15"/>
        <v>0.47999999999410647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97191.38</v>
      </c>
      <c r="D648" s="1">
        <f>'PR-RAS'!E655</f>
        <v>12410.53</v>
      </c>
      <c r="E648" s="1">
        <v>0</v>
      </c>
      <c r="F648" s="1">
        <v>0</v>
      </c>
      <c r="G648" s="2">
        <f t="shared" si="14"/>
        <v>78942.048680000007</v>
      </c>
      <c r="H648" s="2">
        <f t="shared" si="15"/>
        <v>0.85000000000400178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70</v>
      </c>
      <c r="D651" s="1">
        <f>'PR-RAS'!E658</f>
        <v>73</v>
      </c>
      <c r="E651" s="1">
        <v>0</v>
      </c>
      <c r="F651" s="1">
        <v>0</v>
      </c>
      <c r="G651" s="2">
        <f t="shared" si="14"/>
        <v>140.4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62</v>
      </c>
      <c r="D653" s="1">
        <f>'PR-RAS'!E660</f>
        <v>62</v>
      </c>
      <c r="E653" s="1">
        <v>0</v>
      </c>
      <c r="F653" s="1">
        <v>0</v>
      </c>
      <c r="G653" s="2">
        <f t="shared" si="14"/>
        <v>121.27200000000001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866100.1</v>
      </c>
      <c r="D676" s="1">
        <f>'PR-RAS'!E683</f>
        <v>980762.29</v>
      </c>
      <c r="E676" s="1">
        <v>0</v>
      </c>
      <c r="F676" s="1">
        <v>0</v>
      </c>
      <c r="G676" s="2">
        <f t="shared" si="14"/>
        <v>1908646.6590000002</v>
      </c>
      <c r="H676" s="2">
        <f t="shared" si="15"/>
        <v>0.39000000001396984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1177.5999999999999</v>
      </c>
      <c r="D697" s="1">
        <f>'PR-RAS'!E704</f>
        <v>0</v>
      </c>
      <c r="E697" s="1">
        <v>0</v>
      </c>
      <c r="F697" s="1">
        <v>0</v>
      </c>
      <c r="G697" s="2">
        <f t="shared" si="14"/>
        <v>819.60959999999989</v>
      </c>
      <c r="H697" s="2">
        <f t="shared" si="15"/>
        <v>0.40000000000009095</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993.24</v>
      </c>
      <c r="D726" s="1">
        <f>'PR-RAS'!E733</f>
        <v>882.88</v>
      </c>
      <c r="E726" s="1">
        <v>0</v>
      </c>
      <c r="F726" s="1">
        <v>0</v>
      </c>
      <c r="G726" s="2">
        <f t="shared" si="14"/>
        <v>2000.2749999999999</v>
      </c>
      <c r="H726" s="2">
        <f t="shared" si="15"/>
        <v>0.36000000000001364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28254.43</v>
      </c>
      <c r="D727" s="1">
        <f>'PR-RAS'!E734</f>
        <v>30056.85</v>
      </c>
      <c r="E727" s="1">
        <v>0</v>
      </c>
      <c r="F727" s="1">
        <v>0</v>
      </c>
      <c r="G727" s="2">
        <f t="shared" si="14"/>
        <v>64155.26238</v>
      </c>
      <c r="H727" s="2">
        <f t="shared" si="15"/>
        <v>0.58000000000174623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1870</v>
      </c>
      <c r="D729" s="1">
        <f>'PR-RAS'!E736</f>
        <v>3200</v>
      </c>
      <c r="E729" s="1">
        <v>0</v>
      </c>
      <c r="F729" s="1">
        <v>0</v>
      </c>
      <c r="G729" s="2">
        <f t="shared" si="14"/>
        <v>6020.5599999999995</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25159.46</v>
      </c>
      <c r="D731" s="1">
        <f>'PR-RAS'!E738</f>
        <v>28624.76</v>
      </c>
      <c r="E731" s="1">
        <v>0</v>
      </c>
      <c r="F731" s="1">
        <v>0</v>
      </c>
      <c r="G731" s="2">
        <f t="shared" si="14"/>
        <v>60158.555399999997</v>
      </c>
      <c r="H731" s="2">
        <f t="shared" si="15"/>
        <v>0.7000000000007276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168961.08</v>
      </c>
      <c r="D1582" s="6"/>
      <c r="E1582" s="6">
        <v>0</v>
      </c>
      <c r="F1582" s="6">
        <v>0</v>
      </c>
      <c r="G1582" s="7">
        <f t="shared" ref="G1582:G1686" si="70">B1582/1000*C1582</f>
        <v>168.96107999999998</v>
      </c>
      <c r="H1582" s="7">
        <f t="shared" ref="H1582:H1686" si="71">ABS(C1582-ROUND(C1582,0))</f>
        <v>7.9999999987194315E-2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153863.63</v>
      </c>
      <c r="D1583" s="1">
        <v>0</v>
      </c>
      <c r="E1583" s="1">
        <v>0</v>
      </c>
      <c r="F1583" s="1">
        <v>0</v>
      </c>
      <c r="G1583" s="2">
        <f t="shared" si="70"/>
        <v>307.72726</v>
      </c>
      <c r="H1583" s="2">
        <f t="shared" si="71"/>
        <v>0.36999999999534339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153123.81</v>
      </c>
      <c r="D1585" s="1">
        <v>0</v>
      </c>
      <c r="E1585" s="1">
        <v>0</v>
      </c>
      <c r="F1585" s="1">
        <v>0</v>
      </c>
      <c r="G1585" s="2">
        <f t="shared" si="70"/>
        <v>612.49523999999997</v>
      </c>
      <c r="H1585" s="2">
        <f t="shared" si="71"/>
        <v>0.19000000000232831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152445.44</v>
      </c>
      <c r="D1586" s="1">
        <v>0</v>
      </c>
      <c r="E1586" s="1">
        <v>0</v>
      </c>
      <c r="F1586" s="1">
        <v>0</v>
      </c>
      <c r="G1586" s="2">
        <f t="shared" si="70"/>
        <v>762.22720000000004</v>
      </c>
      <c r="H1586" s="2">
        <f t="shared" si="71"/>
        <v>0.44000000000232831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678.37</v>
      </c>
      <c r="D1593" s="1">
        <v>0</v>
      </c>
      <c r="E1593" s="1">
        <v>0</v>
      </c>
      <c r="F1593" s="1">
        <v>0</v>
      </c>
      <c r="G1593" s="2">
        <f t="shared" si="70"/>
        <v>8.1404399999999999</v>
      </c>
      <c r="H1593" s="2">
        <f t="shared" si="71"/>
        <v>0.37000000000000455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739.82</v>
      </c>
      <c r="D1601" s="1">
        <v>0</v>
      </c>
      <c r="E1601" s="1">
        <v>0</v>
      </c>
      <c r="F1601" s="1">
        <v>0</v>
      </c>
      <c r="G1601" s="2">
        <f>B1601/1000*C1601</f>
        <v>14.796400000000002</v>
      </c>
      <c r="H1601" s="2">
        <f>ABS(C1601-ROUND(C1601,0))</f>
        <v>0.17999999999994998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168961.08</v>
      </c>
      <c r="D1602" s="1">
        <v>0</v>
      </c>
      <c r="E1602" s="1">
        <v>0</v>
      </c>
      <c r="F1602" s="1">
        <v>0</v>
      </c>
      <c r="G1602" s="2">
        <f t="shared" si="70"/>
        <v>3548.1826799999999</v>
      </c>
      <c r="H1602" s="2">
        <f t="shared" si="71"/>
        <v>7.9999999987194315E-2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168961.08</v>
      </c>
      <c r="D1604" s="1">
        <v>0</v>
      </c>
      <c r="E1604" s="1">
        <v>0</v>
      </c>
      <c r="F1604" s="1">
        <v>0</v>
      </c>
      <c r="G1604" s="2">
        <f t="shared" si="70"/>
        <v>3886.1048399999995</v>
      </c>
      <c r="H1604" s="2">
        <f t="shared" si="71"/>
        <v>7.9999999987194315E-2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168961.08</v>
      </c>
      <c r="D1605" s="1">
        <v>0</v>
      </c>
      <c r="E1605" s="1">
        <v>0</v>
      </c>
      <c r="F1605" s="1">
        <v>0</v>
      </c>
      <c r="G1605" s="2">
        <f t="shared" si="70"/>
        <v>4055.0659199999996</v>
      </c>
      <c r="H1605" s="2">
        <f t="shared" si="71"/>
        <v>7.9999999987194315E-2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153863.62999999998</v>
      </c>
      <c r="D1621" s="1">
        <v>0</v>
      </c>
      <c r="E1621" s="1">
        <v>0</v>
      </c>
      <c r="F1621" s="1">
        <v>0</v>
      </c>
      <c r="G1621" s="2">
        <f t="shared" si="70"/>
        <v>6154.5451999999996</v>
      </c>
      <c r="H1621" s="2">
        <f t="shared" si="71"/>
        <v>0.37000000002444722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153863.63</v>
      </c>
      <c r="D1622" s="1">
        <v>0</v>
      </c>
      <c r="E1622" s="1">
        <v>0</v>
      </c>
      <c r="F1622" s="1">
        <v>0</v>
      </c>
      <c r="G1622" s="2">
        <f t="shared" si="70"/>
        <v>6308.4088300000003</v>
      </c>
      <c r="H1622" s="2">
        <f t="shared" si="71"/>
        <v>0.36999999999534339</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153123.81</v>
      </c>
      <c r="D1628" s="1">
        <v>0</v>
      </c>
      <c r="E1628" s="1">
        <v>0</v>
      </c>
      <c r="F1628" s="1">
        <v>0</v>
      </c>
      <c r="G1628" s="2">
        <f t="shared" si="70"/>
        <v>7196.8190699999996</v>
      </c>
      <c r="H1628" s="2">
        <f t="shared" si="71"/>
        <v>0.19000000000232831</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152445.44</v>
      </c>
      <c r="D1629" s="1">
        <v>0</v>
      </c>
      <c r="E1629" s="1">
        <v>0</v>
      </c>
      <c r="F1629" s="1">
        <v>0</v>
      </c>
      <c r="G1629" s="2">
        <f t="shared" si="70"/>
        <v>7317.38112</v>
      </c>
      <c r="H1629" s="2">
        <f t="shared" si="71"/>
        <v>0.44000000000232831</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152445.44</v>
      </c>
      <c r="D1630" s="1">
        <v>0</v>
      </c>
      <c r="E1630" s="1">
        <v>0</v>
      </c>
      <c r="F1630" s="1">
        <v>0</v>
      </c>
      <c r="G1630" s="2">
        <f t="shared" si="70"/>
        <v>7469.8265600000004</v>
      </c>
      <c r="H1630" s="2">
        <f t="shared" si="71"/>
        <v>0.44000000000232831</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678.37</v>
      </c>
      <c r="D1664" s="1">
        <v>0</v>
      </c>
      <c r="E1664" s="1">
        <v>0</v>
      </c>
      <c r="F1664" s="1">
        <v>0</v>
      </c>
      <c r="G1664" s="2">
        <f t="shared" si="70"/>
        <v>56.30471</v>
      </c>
      <c r="H1664" s="2">
        <f t="shared" si="71"/>
        <v>0.37000000000000455</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678.37</v>
      </c>
      <c r="D1665" s="1">
        <v>0</v>
      </c>
      <c r="E1665" s="1">
        <v>0</v>
      </c>
      <c r="F1665" s="1">
        <v>0</v>
      </c>
      <c r="G1665" s="2">
        <f t="shared" si="70"/>
        <v>56.983080000000001</v>
      </c>
      <c r="H1665" s="2">
        <f t="shared" si="71"/>
        <v>0.37000000000000455</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739.82</v>
      </c>
      <c r="D1680" s="1">
        <v>0</v>
      </c>
      <c r="E1680" s="1">
        <v>0</v>
      </c>
      <c r="F1680" s="1">
        <v>0</v>
      </c>
      <c r="G1680" s="2">
        <f>B1680/1000*C1680</f>
        <v>73.242180000000005</v>
      </c>
      <c r="H1680" s="2">
        <f>ABS(C1680-ROUND(C1680,0))</f>
        <v>0.17999999999994998</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2"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18049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984798.10999999987</v>
      </c>
      <c r="I16" s="298">
        <f>'PR-RAS'!E6</f>
        <v>1061118.5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954703.05</v>
      </c>
      <c r="I17" s="298">
        <f>'PR-RAS'!E152</f>
        <v>1216327.17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11352.449999999815</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120099.16999999987</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168961.08</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153863.62999999998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153863.63</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313" zoomScaleNormal="100" workbookViewId="0">
      <selection activeCell="E684" sqref="E68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984798.10999999987</v>
      </c>
      <c r="E6" s="59">
        <f>E7+E43+E49+E82+E106+E125+E134+E140</f>
        <v>1061118.5</v>
      </c>
      <c r="F6" s="44">
        <f t="shared" ref="F6:F132" si="0">IF(D6&lt;&gt;0,IF(E6/D6&gt;=100,"&gt;&gt;100",E6/D6*100),"-")</f>
        <v>107.74985138832163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867277.7</v>
      </c>
      <c r="E49" s="59">
        <f>E50+E53+E58+E61+E64+E68+E71+E74+E77</f>
        <v>980762.29</v>
      </c>
      <c r="F49" s="44">
        <f t="shared" si="0"/>
        <v>113.08515023504006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866100.1</v>
      </c>
      <c r="E68" s="59">
        <f t="shared" si="11"/>
        <v>980762.29</v>
      </c>
      <c r="F68" s="44">
        <f t="shared" si="0"/>
        <v>113.23890737340869</v>
      </c>
    </row>
    <row r="69" spans="1:6" ht="12.75" customHeight="1" x14ac:dyDescent="0.2">
      <c r="A69" s="62" t="s">
        <v>189</v>
      </c>
      <c r="B69" s="63" t="s">
        <v>190</v>
      </c>
      <c r="C69" s="267" t="s">
        <v>189</v>
      </c>
      <c r="D69" s="193">
        <v>866100.1</v>
      </c>
      <c r="E69" s="193">
        <v>980762.29</v>
      </c>
      <c r="F69" s="44">
        <f t="shared" si="0"/>
        <v>113.23890737340869</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1177.5999999999999</v>
      </c>
      <c r="E74" s="59">
        <f t="shared" si="13"/>
        <v>0</v>
      </c>
      <c r="F74" s="44">
        <f t="shared" si="0"/>
        <v>0</v>
      </c>
    </row>
    <row r="75" spans="1:6" ht="12.75" customHeight="1" x14ac:dyDescent="0.2">
      <c r="A75" s="62" t="s">
        <v>201</v>
      </c>
      <c r="B75" s="64" t="s">
        <v>202</v>
      </c>
      <c r="C75" s="267" t="s">
        <v>201</v>
      </c>
      <c r="D75" s="193">
        <v>1177.5999999999999</v>
      </c>
      <c r="E75" s="193">
        <v>0</v>
      </c>
      <c r="F75" s="44">
        <f t="shared" si="0"/>
        <v>0</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11.02</v>
      </c>
      <c r="E82" s="59">
        <f t="shared" si="15"/>
        <v>0</v>
      </c>
      <c r="F82" s="44">
        <f t="shared" si="0"/>
        <v>0</v>
      </c>
    </row>
    <row r="83" spans="1:6" ht="12.75" customHeight="1" x14ac:dyDescent="0.2">
      <c r="A83" s="62">
        <v>641</v>
      </c>
      <c r="B83" s="63" t="s">
        <v>217</v>
      </c>
      <c r="C83" s="267" t="s">
        <v>218</v>
      </c>
      <c r="D83" s="59">
        <f t="shared" ref="D83:E83" si="16">SUM(D84:D90)</f>
        <v>11.02</v>
      </c>
      <c r="E83" s="59">
        <f t="shared" si="16"/>
        <v>0</v>
      </c>
      <c r="F83" s="44">
        <f t="shared" si="0"/>
        <v>0</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11.02</v>
      </c>
      <c r="E85" s="193">
        <v>0</v>
      </c>
      <c r="F85" s="44">
        <f t="shared" si="0"/>
        <v>0</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152.72999999999999</v>
      </c>
      <c r="E106" s="59">
        <f>E107+E112+E120+E124</f>
        <v>258.5</v>
      </c>
      <c r="F106" s="44">
        <f t="shared" si="0"/>
        <v>169.25293000720228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152.72999999999999</v>
      </c>
      <c r="E112" s="59">
        <f t="shared" si="20"/>
        <v>258.5</v>
      </c>
      <c r="F112" s="44">
        <f t="shared" si="0"/>
        <v>169.25293000720228</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152.72999999999999</v>
      </c>
      <c r="E117" s="193">
        <v>258.5</v>
      </c>
      <c r="F117" s="44">
        <f t="shared" si="0"/>
        <v>169.25293000720228</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5127.7</v>
      </c>
      <c r="E125" s="59">
        <f t="shared" si="22"/>
        <v>3935.36</v>
      </c>
      <c r="F125" s="44">
        <f t="shared" si="0"/>
        <v>76.747079587339357</v>
      </c>
    </row>
    <row r="126" spans="1:6" ht="12.75" customHeight="1" x14ac:dyDescent="0.2">
      <c r="A126" s="62">
        <v>661</v>
      </c>
      <c r="B126" s="64" t="s">
        <v>303</v>
      </c>
      <c r="C126" s="267" t="s">
        <v>304</v>
      </c>
      <c r="D126" s="59">
        <f t="shared" ref="D126:E126" si="23">SUM(D127:D128)</f>
        <v>4796.7</v>
      </c>
      <c r="E126" s="59">
        <f t="shared" si="23"/>
        <v>3795.36</v>
      </c>
      <c r="F126" s="44">
        <f t="shared" si="0"/>
        <v>79.124398023641263</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4796.7</v>
      </c>
      <c r="E128" s="193">
        <v>3795.36</v>
      </c>
      <c r="F128" s="44">
        <f t="shared" si="0"/>
        <v>79.124398023641263</v>
      </c>
    </row>
    <row r="129" spans="1:6" ht="36" x14ac:dyDescent="0.2">
      <c r="A129" s="62">
        <v>663</v>
      </c>
      <c r="B129" s="181" t="s">
        <v>309</v>
      </c>
      <c r="C129" s="267" t="s">
        <v>310</v>
      </c>
      <c r="D129" s="59">
        <f t="shared" ref="D129:E129" si="24">SUM(D130:D133)</f>
        <v>331</v>
      </c>
      <c r="E129" s="59">
        <f t="shared" si="24"/>
        <v>140</v>
      </c>
      <c r="F129" s="44">
        <f t="shared" si="0"/>
        <v>42.296072507552864</v>
      </c>
    </row>
    <row r="130" spans="1:6" ht="12.75" customHeight="1" x14ac:dyDescent="0.2">
      <c r="A130" s="62">
        <v>6631</v>
      </c>
      <c r="B130" s="64" t="s">
        <v>311</v>
      </c>
      <c r="C130" s="267" t="s">
        <v>312</v>
      </c>
      <c r="D130" s="193">
        <v>331</v>
      </c>
      <c r="E130" s="193">
        <v>140</v>
      </c>
      <c r="F130" s="44">
        <f t="shared" si="0"/>
        <v>42.296072507552864</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111890.52</v>
      </c>
      <c r="E134" s="59">
        <f t="shared" si="25"/>
        <v>76136.800000000003</v>
      </c>
      <c r="F134" s="44">
        <f t="shared" ref="F134:F229" si="26">IF(D134&lt;&gt;0,IF(E134/D134&gt;=100,"&gt;&gt;100",E134/D134*100),"-")</f>
        <v>68.045800484259075</v>
      </c>
    </row>
    <row r="135" spans="1:6" ht="24" x14ac:dyDescent="0.2">
      <c r="A135" s="62">
        <v>671</v>
      </c>
      <c r="B135" s="181" t="s">
        <v>321</v>
      </c>
      <c r="C135" s="267" t="s">
        <v>322</v>
      </c>
      <c r="D135" s="59">
        <f t="shared" ref="D135:E135" si="27">SUM(D136:D138)</f>
        <v>111890.52</v>
      </c>
      <c r="E135" s="59">
        <f t="shared" si="27"/>
        <v>76136.800000000003</v>
      </c>
      <c r="F135" s="44">
        <f t="shared" si="26"/>
        <v>68.045800484259075</v>
      </c>
    </row>
    <row r="136" spans="1:6" ht="12.75" customHeight="1" x14ac:dyDescent="0.2">
      <c r="A136" s="62">
        <v>6711</v>
      </c>
      <c r="B136" s="64" t="s">
        <v>323</v>
      </c>
      <c r="C136" s="267" t="s">
        <v>324</v>
      </c>
      <c r="D136" s="193">
        <v>111890.52</v>
      </c>
      <c r="E136" s="193">
        <v>76136.800000000003</v>
      </c>
      <c r="F136" s="44">
        <f t="shared" si="26"/>
        <v>68.045800484259075</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338.44</v>
      </c>
      <c r="E140" s="59">
        <f t="shared" si="28"/>
        <v>25.55</v>
      </c>
      <c r="F140" s="44">
        <f t="shared" si="26"/>
        <v>7.5493440491667663</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338.44</v>
      </c>
      <c r="E151" s="193">
        <v>25.55</v>
      </c>
      <c r="F151" s="44">
        <f t="shared" si="26"/>
        <v>7.5493440491667663</v>
      </c>
    </row>
    <row r="152" spans="1:6" ht="12.75" customHeight="1" x14ac:dyDescent="0.2">
      <c r="A152" s="62">
        <v>3</v>
      </c>
      <c r="B152" s="63" t="s">
        <v>355</v>
      </c>
      <c r="C152" s="267" t="s">
        <v>61</v>
      </c>
      <c r="D152" s="59">
        <f>D153+D164+D202+D221+D230+D262+D273</f>
        <v>954703.05</v>
      </c>
      <c r="E152" s="59">
        <f>E153+E164+E202+E221+E230+E262+E273</f>
        <v>1216327.17</v>
      </c>
      <c r="F152" s="44">
        <f t="shared" si="26"/>
        <v>127.40371678921522</v>
      </c>
    </row>
    <row r="153" spans="1:6" ht="12.75" customHeight="1" x14ac:dyDescent="0.2">
      <c r="A153" s="62">
        <v>31</v>
      </c>
      <c r="B153" s="63" t="s">
        <v>356</v>
      </c>
      <c r="C153" s="267" t="s">
        <v>35</v>
      </c>
      <c r="D153" s="59">
        <f t="shared" ref="D153:E153" si="30">D154+D159+D160</f>
        <v>840237.22</v>
      </c>
      <c r="E153" s="59">
        <f t="shared" si="30"/>
        <v>1103981.01</v>
      </c>
      <c r="F153" s="44">
        <f t="shared" si="26"/>
        <v>131.38920577691144</v>
      </c>
    </row>
    <row r="154" spans="1:6" ht="12.75" customHeight="1" x14ac:dyDescent="0.2">
      <c r="A154" s="62">
        <v>311</v>
      </c>
      <c r="B154" s="63" t="s">
        <v>357</v>
      </c>
      <c r="C154" s="267" t="s">
        <v>358</v>
      </c>
      <c r="D154" s="59">
        <f t="shared" ref="D154:E154" si="31">SUM(D155:D158)</f>
        <v>562829.78</v>
      </c>
      <c r="E154" s="59">
        <f t="shared" si="31"/>
        <v>746228.6</v>
      </c>
      <c r="F154" s="44">
        <f t="shared" si="26"/>
        <v>132.58513080100346</v>
      </c>
    </row>
    <row r="155" spans="1:6" ht="12.75" customHeight="1" x14ac:dyDescent="0.2">
      <c r="A155" s="62">
        <v>3111</v>
      </c>
      <c r="B155" s="63" t="s">
        <v>359</v>
      </c>
      <c r="C155" s="267" t="s">
        <v>360</v>
      </c>
      <c r="D155" s="193">
        <v>533116.12</v>
      </c>
      <c r="E155" s="193">
        <v>700573.53</v>
      </c>
      <c r="F155" s="44">
        <f t="shared" si="26"/>
        <v>131.41105731336731</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29070.55</v>
      </c>
      <c r="E157" s="193">
        <v>45612.22</v>
      </c>
      <c r="F157" s="44">
        <f t="shared" si="26"/>
        <v>156.90181300319398</v>
      </c>
    </row>
    <row r="158" spans="1:6" ht="12.75" customHeight="1" x14ac:dyDescent="0.2">
      <c r="A158" s="62">
        <v>3114</v>
      </c>
      <c r="B158" s="64" t="s">
        <v>365</v>
      </c>
      <c r="C158" s="267" t="s">
        <v>366</v>
      </c>
      <c r="D158" s="193">
        <v>643.11</v>
      </c>
      <c r="E158" s="193">
        <v>42.85</v>
      </c>
      <c r="F158" s="44">
        <f t="shared" si="26"/>
        <v>6.662934801200417</v>
      </c>
    </row>
    <row r="159" spans="1:6" ht="12.75" customHeight="1" x14ac:dyDescent="0.2">
      <c r="A159" s="62">
        <v>312</v>
      </c>
      <c r="B159" s="64" t="s">
        <v>367</v>
      </c>
      <c r="C159" s="267" t="s">
        <v>368</v>
      </c>
      <c r="D159" s="193">
        <v>28555.24</v>
      </c>
      <c r="E159" s="193">
        <v>30165.27</v>
      </c>
      <c r="F159" s="44">
        <f t="shared" si="26"/>
        <v>105.63829966058769</v>
      </c>
    </row>
    <row r="160" spans="1:6" ht="12.75" customHeight="1" x14ac:dyDescent="0.2">
      <c r="A160" s="62">
        <v>313</v>
      </c>
      <c r="B160" s="64" t="s">
        <v>369</v>
      </c>
      <c r="C160" s="267" t="s">
        <v>370</v>
      </c>
      <c r="D160" s="59">
        <f t="shared" ref="D160:E160" si="32">SUM(D161:D163)</f>
        <v>248852.2</v>
      </c>
      <c r="E160" s="59">
        <f t="shared" si="32"/>
        <v>327587.14</v>
      </c>
      <c r="F160" s="44">
        <f t="shared" si="26"/>
        <v>131.63923806982618</v>
      </c>
    </row>
    <row r="161" spans="1:6" ht="12.75" customHeight="1" x14ac:dyDescent="0.2">
      <c r="A161" s="62">
        <v>3131</v>
      </c>
      <c r="B161" s="64" t="s">
        <v>371</v>
      </c>
      <c r="C161" s="267" t="s">
        <v>372</v>
      </c>
      <c r="D161" s="193">
        <v>141343.70000000001</v>
      </c>
      <c r="E161" s="193">
        <v>186620.55</v>
      </c>
      <c r="F161" s="44">
        <f t="shared" si="26"/>
        <v>132.03315747359093</v>
      </c>
    </row>
    <row r="162" spans="1:6" ht="12.75" customHeight="1" x14ac:dyDescent="0.2">
      <c r="A162" s="62">
        <v>3132</v>
      </c>
      <c r="B162" s="64" t="s">
        <v>373</v>
      </c>
      <c r="C162" s="267" t="s">
        <v>374</v>
      </c>
      <c r="D162" s="193">
        <v>107508.5</v>
      </c>
      <c r="E162" s="193">
        <v>140966.59</v>
      </c>
      <c r="F162" s="44">
        <f t="shared" si="26"/>
        <v>131.12134389373864</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114299.52</v>
      </c>
      <c r="E164" s="59">
        <f>E165+E170+E178+E188+E189+E194</f>
        <v>112346.15999999999</v>
      </c>
      <c r="F164" s="44">
        <f t="shared" si="26"/>
        <v>98.291016445213415</v>
      </c>
    </row>
    <row r="165" spans="1:6" ht="12.75" customHeight="1" x14ac:dyDescent="0.2">
      <c r="A165" s="62">
        <v>321</v>
      </c>
      <c r="B165" s="63" t="s">
        <v>379</v>
      </c>
      <c r="C165" s="267" t="s">
        <v>380</v>
      </c>
      <c r="D165" s="59">
        <f t="shared" ref="D165:E165" si="33">SUM(D166:D169)</f>
        <v>33790.83</v>
      </c>
      <c r="E165" s="59">
        <f t="shared" si="33"/>
        <v>35141.35</v>
      </c>
      <c r="F165" s="44">
        <f t="shared" si="26"/>
        <v>103.99670561510325</v>
      </c>
    </row>
    <row r="166" spans="1:6" ht="12.75" customHeight="1" x14ac:dyDescent="0.2">
      <c r="A166" s="62">
        <v>3211</v>
      </c>
      <c r="B166" s="63" t="s">
        <v>381</v>
      </c>
      <c r="C166" s="267" t="s">
        <v>382</v>
      </c>
      <c r="D166" s="193">
        <v>5456.4</v>
      </c>
      <c r="E166" s="193">
        <v>4732.83</v>
      </c>
      <c r="F166" s="44">
        <f t="shared" si="26"/>
        <v>86.739058720035189</v>
      </c>
    </row>
    <row r="167" spans="1:6" ht="12.75" customHeight="1" x14ac:dyDescent="0.2">
      <c r="A167" s="62">
        <v>3212</v>
      </c>
      <c r="B167" s="63" t="s">
        <v>383</v>
      </c>
      <c r="C167" s="267" t="s">
        <v>384</v>
      </c>
      <c r="D167" s="193">
        <v>28254.43</v>
      </c>
      <c r="E167" s="193">
        <v>30056.85</v>
      </c>
      <c r="F167" s="44">
        <f t="shared" si="26"/>
        <v>106.37924743128775</v>
      </c>
    </row>
    <row r="168" spans="1:6" ht="12.75" customHeight="1" x14ac:dyDescent="0.2">
      <c r="A168" s="62">
        <v>3213</v>
      </c>
      <c r="B168" s="63" t="s">
        <v>385</v>
      </c>
      <c r="C168" s="267" t="s">
        <v>386</v>
      </c>
      <c r="D168" s="193">
        <v>80</v>
      </c>
      <c r="E168" s="193">
        <v>140</v>
      </c>
      <c r="F168" s="44">
        <f t="shared" si="26"/>
        <v>175</v>
      </c>
    </row>
    <row r="169" spans="1:6" ht="12.75" customHeight="1" x14ac:dyDescent="0.2">
      <c r="A169" s="62">
        <v>3214</v>
      </c>
      <c r="B169" s="63" t="s">
        <v>387</v>
      </c>
      <c r="C169" s="267" t="s">
        <v>388</v>
      </c>
      <c r="D169" s="193">
        <v>0</v>
      </c>
      <c r="E169" s="193">
        <v>211.67</v>
      </c>
      <c r="F169" s="44" t="str">
        <f t="shared" si="26"/>
        <v>-</v>
      </c>
    </row>
    <row r="170" spans="1:6" ht="12.75" customHeight="1" x14ac:dyDescent="0.2">
      <c r="A170" s="62">
        <v>322</v>
      </c>
      <c r="B170" s="63" t="s">
        <v>389</v>
      </c>
      <c r="C170" s="267" t="s">
        <v>390</v>
      </c>
      <c r="D170" s="59">
        <f t="shared" ref="D170:E170" si="34">SUM(D171:D177)</f>
        <v>33342.68</v>
      </c>
      <c r="E170" s="59">
        <f t="shared" si="34"/>
        <v>26171.71</v>
      </c>
      <c r="F170" s="44">
        <f t="shared" si="26"/>
        <v>78.493120529003662</v>
      </c>
    </row>
    <row r="171" spans="1:6" ht="12.75" customHeight="1" x14ac:dyDescent="0.2">
      <c r="A171" s="62">
        <v>3221</v>
      </c>
      <c r="B171" s="63" t="s">
        <v>391</v>
      </c>
      <c r="C171" s="267" t="s">
        <v>392</v>
      </c>
      <c r="D171" s="193">
        <v>7630.21</v>
      </c>
      <c r="E171" s="193">
        <v>5967.42</v>
      </c>
      <c r="F171" s="44">
        <f t="shared" si="26"/>
        <v>78.207808173038487</v>
      </c>
    </row>
    <row r="172" spans="1:6" ht="12.75" customHeight="1" x14ac:dyDescent="0.2">
      <c r="A172" s="62">
        <v>3222</v>
      </c>
      <c r="B172" s="63" t="s">
        <v>393</v>
      </c>
      <c r="C172" s="267" t="s">
        <v>394</v>
      </c>
      <c r="D172" s="193">
        <v>1751.36</v>
      </c>
      <c r="E172" s="193">
        <v>2680.97</v>
      </c>
      <c r="F172" s="44">
        <f t="shared" si="26"/>
        <v>153.07932121322858</v>
      </c>
    </row>
    <row r="173" spans="1:6" ht="12.75" customHeight="1" x14ac:dyDescent="0.2">
      <c r="A173" s="62">
        <v>3223</v>
      </c>
      <c r="B173" s="64" t="s">
        <v>395</v>
      </c>
      <c r="C173" s="267" t="s">
        <v>396</v>
      </c>
      <c r="D173" s="193">
        <v>17966.71</v>
      </c>
      <c r="E173" s="193">
        <v>15236.25</v>
      </c>
      <c r="F173" s="44">
        <f t="shared" si="26"/>
        <v>84.802671162388663</v>
      </c>
    </row>
    <row r="174" spans="1:6" ht="12.75" customHeight="1" x14ac:dyDescent="0.2">
      <c r="A174" s="62">
        <v>3224</v>
      </c>
      <c r="B174" s="64" t="s">
        <v>397</v>
      </c>
      <c r="C174" s="267" t="s">
        <v>398</v>
      </c>
      <c r="D174" s="193">
        <v>2202.37</v>
      </c>
      <c r="E174" s="193">
        <v>1486.07</v>
      </c>
      <c r="F174" s="44">
        <f t="shared" si="26"/>
        <v>67.475946366868428</v>
      </c>
    </row>
    <row r="175" spans="1:6" ht="12.75" customHeight="1" x14ac:dyDescent="0.2">
      <c r="A175" s="62">
        <v>3225</v>
      </c>
      <c r="B175" s="64" t="s">
        <v>399</v>
      </c>
      <c r="C175" s="267" t="s">
        <v>400</v>
      </c>
      <c r="D175" s="193">
        <v>3792.03</v>
      </c>
      <c r="E175" s="193">
        <v>801</v>
      </c>
      <c r="F175" s="44">
        <f t="shared" si="26"/>
        <v>21.123250607194564</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42400.899999999994</v>
      </c>
      <c r="E178" s="59">
        <f t="shared" si="35"/>
        <v>46116.889999999992</v>
      </c>
      <c r="F178" s="44">
        <f t="shared" si="26"/>
        <v>108.76394133143398</v>
      </c>
    </row>
    <row r="179" spans="1:6" ht="12.75" customHeight="1" x14ac:dyDescent="0.2">
      <c r="A179" s="62">
        <v>3231</v>
      </c>
      <c r="B179" s="64" t="s">
        <v>407</v>
      </c>
      <c r="C179" s="267" t="s">
        <v>408</v>
      </c>
      <c r="D179" s="193">
        <v>5828.42</v>
      </c>
      <c r="E179" s="193">
        <v>4934.13</v>
      </c>
      <c r="F179" s="44">
        <f t="shared" si="26"/>
        <v>84.656390582696517</v>
      </c>
    </row>
    <row r="180" spans="1:6" ht="12.75" customHeight="1" x14ac:dyDescent="0.2">
      <c r="A180" s="62">
        <v>3232</v>
      </c>
      <c r="B180" s="64" t="s">
        <v>409</v>
      </c>
      <c r="C180" s="267" t="s">
        <v>410</v>
      </c>
      <c r="D180" s="193">
        <v>2994.55</v>
      </c>
      <c r="E180" s="193">
        <v>3725.38</v>
      </c>
      <c r="F180" s="44">
        <f t="shared" si="26"/>
        <v>124.4053363610559</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3858.23</v>
      </c>
      <c r="E182" s="193">
        <v>2834.7</v>
      </c>
      <c r="F182" s="44">
        <f t="shared" si="26"/>
        <v>73.471514139903533</v>
      </c>
    </row>
    <row r="183" spans="1:6" ht="12.75" customHeight="1" x14ac:dyDescent="0.2">
      <c r="A183" s="62">
        <v>3235</v>
      </c>
      <c r="B183" s="63" t="s">
        <v>415</v>
      </c>
      <c r="C183" s="267" t="s">
        <v>416</v>
      </c>
      <c r="D183" s="193">
        <v>397.2</v>
      </c>
      <c r="E183" s="193">
        <v>397.2</v>
      </c>
      <c r="F183" s="44">
        <f t="shared" si="26"/>
        <v>100</v>
      </c>
    </row>
    <row r="184" spans="1:6" ht="12.75" customHeight="1" x14ac:dyDescent="0.2">
      <c r="A184" s="62">
        <v>3236</v>
      </c>
      <c r="B184" s="63" t="s">
        <v>417</v>
      </c>
      <c r="C184" s="267" t="s">
        <v>418</v>
      </c>
      <c r="D184" s="193">
        <v>1870</v>
      </c>
      <c r="E184" s="193">
        <v>3200</v>
      </c>
      <c r="F184" s="44">
        <f t="shared" si="26"/>
        <v>171.12299465240642</v>
      </c>
    </row>
    <row r="185" spans="1:6" ht="12.75" customHeight="1" x14ac:dyDescent="0.2">
      <c r="A185" s="62">
        <v>3237</v>
      </c>
      <c r="B185" s="63" t="s">
        <v>419</v>
      </c>
      <c r="C185" s="267" t="s">
        <v>420</v>
      </c>
      <c r="D185" s="193">
        <v>25357.64</v>
      </c>
      <c r="E185" s="193">
        <v>28854.46</v>
      </c>
      <c r="F185" s="44">
        <f t="shared" si="26"/>
        <v>113.79000569453623</v>
      </c>
    </row>
    <row r="186" spans="1:6" ht="12.75" customHeight="1" x14ac:dyDescent="0.2">
      <c r="A186" s="62">
        <v>3238</v>
      </c>
      <c r="B186" s="63" t="s">
        <v>421</v>
      </c>
      <c r="C186" s="267" t="s">
        <v>422</v>
      </c>
      <c r="D186" s="193">
        <v>1415.84</v>
      </c>
      <c r="E186" s="193">
        <v>1111.46</v>
      </c>
      <c r="F186" s="44">
        <f t="shared" si="26"/>
        <v>78.501808113911181</v>
      </c>
    </row>
    <row r="187" spans="1:6" ht="12.75" customHeight="1" x14ac:dyDescent="0.2">
      <c r="A187" s="62">
        <v>3239</v>
      </c>
      <c r="B187" s="63" t="s">
        <v>423</v>
      </c>
      <c r="C187" s="267" t="s">
        <v>424</v>
      </c>
      <c r="D187" s="193">
        <v>679.02</v>
      </c>
      <c r="E187" s="193">
        <v>1059.56</v>
      </c>
      <c r="F187" s="44">
        <f t="shared" si="26"/>
        <v>156.04253188418602</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4765.1099999999997</v>
      </c>
      <c r="E194" s="59">
        <f t="shared" si="36"/>
        <v>4916.21</v>
      </c>
      <c r="F194" s="44">
        <f t="shared" si="26"/>
        <v>103.17096562303914</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2553.54</v>
      </c>
      <c r="E196" s="193">
        <v>2725.64</v>
      </c>
      <c r="F196" s="44">
        <f t="shared" si="26"/>
        <v>106.73966336928342</v>
      </c>
    </row>
    <row r="197" spans="1:6" ht="12.75" customHeight="1" x14ac:dyDescent="0.2">
      <c r="A197" s="62">
        <v>3293</v>
      </c>
      <c r="B197" s="63" t="s">
        <v>443</v>
      </c>
      <c r="C197" s="267" t="s">
        <v>444</v>
      </c>
      <c r="D197" s="193">
        <v>313.81</v>
      </c>
      <c r="E197" s="193">
        <v>102.8</v>
      </c>
      <c r="F197" s="44">
        <f t="shared" si="26"/>
        <v>32.758675631751693</v>
      </c>
    </row>
    <row r="198" spans="1:6" ht="12.75" customHeight="1" x14ac:dyDescent="0.2">
      <c r="A198" s="62">
        <v>3294</v>
      </c>
      <c r="B198" s="63" t="s">
        <v>445</v>
      </c>
      <c r="C198" s="267" t="s">
        <v>446</v>
      </c>
      <c r="D198" s="193">
        <v>85</v>
      </c>
      <c r="E198" s="193">
        <v>40</v>
      </c>
      <c r="F198" s="44">
        <f t="shared" si="26"/>
        <v>47.058823529411761</v>
      </c>
    </row>
    <row r="199" spans="1:6" ht="12.75" customHeight="1" x14ac:dyDescent="0.2">
      <c r="A199" s="62">
        <v>3295</v>
      </c>
      <c r="B199" s="63" t="s">
        <v>447</v>
      </c>
      <c r="C199" s="267" t="s">
        <v>448</v>
      </c>
      <c r="D199" s="193">
        <v>1526.52</v>
      </c>
      <c r="E199" s="193">
        <v>1526.52</v>
      </c>
      <c r="F199" s="44">
        <f t="shared" si="26"/>
        <v>100</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286.24</v>
      </c>
      <c r="E201" s="193">
        <v>521.25</v>
      </c>
      <c r="F201" s="44">
        <f t="shared" si="26"/>
        <v>182.10243152599216</v>
      </c>
    </row>
    <row r="202" spans="1:6" ht="12.75" customHeight="1" x14ac:dyDescent="0.2">
      <c r="A202" s="62">
        <v>34</v>
      </c>
      <c r="B202" s="182" t="s">
        <v>453</v>
      </c>
      <c r="C202" s="267" t="s">
        <v>454</v>
      </c>
      <c r="D202" s="59">
        <f t="shared" ref="D202:E202" si="37">D203+D208+D216</f>
        <v>166.31</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166.31</v>
      </c>
      <c r="E216" s="59">
        <f t="shared" si="40"/>
        <v>0</v>
      </c>
      <c r="F216" s="44">
        <f t="shared" si="26"/>
        <v>0</v>
      </c>
    </row>
    <row r="217" spans="1:6" ht="12.75" customHeight="1" x14ac:dyDescent="0.2">
      <c r="A217" s="62">
        <v>3431</v>
      </c>
      <c r="B217" s="181" t="s">
        <v>483</v>
      </c>
      <c r="C217" s="267" t="s">
        <v>484</v>
      </c>
      <c r="D217" s="193">
        <v>166.31</v>
      </c>
      <c r="E217" s="193">
        <v>0</v>
      </c>
      <c r="F217" s="44">
        <f t="shared" si="26"/>
        <v>0</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954703.05</v>
      </c>
      <c r="E299" s="59">
        <f>E152-E297+E298</f>
        <v>1216327.17</v>
      </c>
      <c r="F299" s="44">
        <f t="shared" si="68"/>
        <v>127.40371678921522</v>
      </c>
    </row>
    <row r="300" spans="1:6" ht="12.75" customHeight="1" x14ac:dyDescent="0.2">
      <c r="A300" s="62" t="s">
        <v>629</v>
      </c>
      <c r="B300" s="63" t="s">
        <v>640</v>
      </c>
      <c r="C300" s="267" t="s">
        <v>641</v>
      </c>
      <c r="D300" s="59">
        <f>IF(D6&gt;=D299,D6-D299,0)</f>
        <v>30095.059999999823</v>
      </c>
      <c r="E300" s="59">
        <f>IF(E6&gt;=E299,E6-E299,0)</f>
        <v>0</v>
      </c>
      <c r="F300" s="44">
        <f t="shared" si="68"/>
        <v>0</v>
      </c>
    </row>
    <row r="301" spans="1:6" ht="12.75" customHeight="1" x14ac:dyDescent="0.2">
      <c r="A301" s="62" t="s">
        <v>629</v>
      </c>
      <c r="B301" s="63" t="s">
        <v>642</v>
      </c>
      <c r="C301" s="267" t="s">
        <v>643</v>
      </c>
      <c r="D301" s="59">
        <f>IF(D299&gt;=D6,D299-D6,0)</f>
        <v>0</v>
      </c>
      <c r="E301" s="59">
        <f>IF(E299&gt;=E6,E299-E6,0)</f>
        <v>155208.66999999993</v>
      </c>
      <c r="F301" s="44" t="str">
        <f t="shared" si="68"/>
        <v>-</v>
      </c>
    </row>
    <row r="302" spans="1:6" ht="12.75" customHeight="1" x14ac:dyDescent="0.2">
      <c r="A302" s="62">
        <v>92211</v>
      </c>
      <c r="B302" s="63" t="s">
        <v>644</v>
      </c>
      <c r="C302" s="267" t="s">
        <v>645</v>
      </c>
      <c r="D302" s="193">
        <v>27587.65</v>
      </c>
      <c r="E302" s="193">
        <v>104373.31</v>
      </c>
      <c r="F302" s="44">
        <f t="shared" si="68"/>
        <v>378.33345718102123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1234.01</v>
      </c>
      <c r="E304" s="193">
        <v>150880.16</v>
      </c>
      <c r="F304" s="44" t="str">
        <f t="shared" si="68"/>
        <v>&gt;&gt;100</v>
      </c>
    </row>
    <row r="305" spans="1:6" ht="12" x14ac:dyDescent="0.2">
      <c r="A305" s="62">
        <v>9661</v>
      </c>
      <c r="B305" s="228" t="s">
        <v>650</v>
      </c>
      <c r="C305" s="267" t="s">
        <v>651</v>
      </c>
      <c r="D305" s="193">
        <v>1234.01</v>
      </c>
      <c r="E305" s="193">
        <v>1354</v>
      </c>
      <c r="F305" s="44">
        <f t="shared" si="68"/>
        <v>109.72358408764921</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46330.26</v>
      </c>
      <c r="E360" s="59">
        <f t="shared" si="86"/>
        <v>165.18</v>
      </c>
      <c r="F360" s="44">
        <f t="shared" si="72"/>
        <v>0.35652724590796597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6605.2599999999993</v>
      </c>
      <c r="E373" s="59">
        <f t="shared" si="90"/>
        <v>165.18</v>
      </c>
      <c r="F373" s="44">
        <f t="shared" si="72"/>
        <v>2.5007342632992495</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6557.5499999999993</v>
      </c>
      <c r="E379" s="59">
        <f t="shared" si="92"/>
        <v>154.9</v>
      </c>
      <c r="F379" s="44">
        <f t="shared" si="72"/>
        <v>2.3621626979588415</v>
      </c>
    </row>
    <row r="380" spans="1:6" ht="12.75" customHeight="1" x14ac:dyDescent="0.2">
      <c r="A380" s="62">
        <v>4221</v>
      </c>
      <c r="B380" s="63" t="s">
        <v>695</v>
      </c>
      <c r="C380" s="267" t="s">
        <v>787</v>
      </c>
      <c r="D380" s="193">
        <v>3949.95</v>
      </c>
      <c r="E380" s="193">
        <v>110</v>
      </c>
      <c r="F380" s="44">
        <f t="shared" si="72"/>
        <v>2.7848453777895923</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2607.6</v>
      </c>
      <c r="E382" s="193">
        <v>44.9</v>
      </c>
      <c r="F382" s="44">
        <f t="shared" si="72"/>
        <v>1.7218898604080379</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47.71</v>
      </c>
      <c r="E393" s="59">
        <f t="shared" si="94"/>
        <v>10.28</v>
      </c>
      <c r="F393" s="44">
        <f t="shared" si="72"/>
        <v>21.546845525047161</v>
      </c>
    </row>
    <row r="394" spans="1:6" ht="12.75" customHeight="1" x14ac:dyDescent="0.2">
      <c r="A394" s="62">
        <v>4241</v>
      </c>
      <c r="B394" s="63" t="s">
        <v>804</v>
      </c>
      <c r="C394" s="267" t="s">
        <v>805</v>
      </c>
      <c r="D394" s="193">
        <v>47.71</v>
      </c>
      <c r="E394" s="193">
        <v>10.28</v>
      </c>
      <c r="F394" s="44">
        <f t="shared" si="72"/>
        <v>21.546845525047161</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39725</v>
      </c>
      <c r="E412" s="59">
        <f t="shared" si="100"/>
        <v>0</v>
      </c>
      <c r="F412" s="44">
        <f t="shared" si="72"/>
        <v>0</v>
      </c>
    </row>
    <row r="413" spans="1:6" ht="12.75" customHeight="1" x14ac:dyDescent="0.2">
      <c r="A413" s="62">
        <v>451</v>
      </c>
      <c r="B413" s="63" t="s">
        <v>832</v>
      </c>
      <c r="C413" s="267" t="s">
        <v>833</v>
      </c>
      <c r="D413" s="193">
        <v>39725</v>
      </c>
      <c r="E413" s="193">
        <v>0</v>
      </c>
      <c r="F413" s="44">
        <f t="shared" si="72"/>
        <v>0</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46330.26</v>
      </c>
      <c r="E418" s="59">
        <f t="shared" si="102"/>
        <v>165.18</v>
      </c>
      <c r="F418" s="44">
        <f t="shared" si="72"/>
        <v>0.35652724590796597</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69098.63</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984798.10999999987</v>
      </c>
      <c r="E422" s="59">
        <f>E6+E308</f>
        <v>1061118.5</v>
      </c>
      <c r="F422" s="44">
        <f t="shared" si="72"/>
        <v>107.74985138832163</v>
      </c>
    </row>
    <row r="423" spans="1:6" ht="12.75" customHeight="1" x14ac:dyDescent="0.2">
      <c r="A423" s="62" t="s">
        <v>629</v>
      </c>
      <c r="B423" s="63" t="s">
        <v>852</v>
      </c>
      <c r="C423" s="267" t="s">
        <v>853</v>
      </c>
      <c r="D423" s="59">
        <f t="shared" ref="D423:E423" si="103">D299+D360</f>
        <v>1001033.31</v>
      </c>
      <c r="E423" s="59">
        <f t="shared" si="103"/>
        <v>1216492.3499999999</v>
      </c>
      <c r="F423" s="44">
        <f t="shared" si="72"/>
        <v>121.52366338338929</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16235.200000000186</v>
      </c>
      <c r="E425" s="59">
        <f t="shared" si="105"/>
        <v>155373.84999999986</v>
      </c>
      <c r="F425" s="44">
        <f t="shared" si="72"/>
        <v>957.01839213559481</v>
      </c>
    </row>
    <row r="426" spans="1:6" ht="12.75" customHeight="1" x14ac:dyDescent="0.2">
      <c r="A426" s="271" t="s">
        <v>858</v>
      </c>
      <c r="B426" s="182" t="s">
        <v>859</v>
      </c>
      <c r="C426" s="272" t="s">
        <v>860</v>
      </c>
      <c r="D426" s="59">
        <f t="shared" ref="D426:E426" si="106">IF(D302-D303+D419-D420&gt;=0,D302-D303+D419-D420,0)</f>
        <v>27587.65</v>
      </c>
      <c r="E426" s="59">
        <f t="shared" si="106"/>
        <v>35274.679999999993</v>
      </c>
      <c r="F426" s="44">
        <f t="shared" si="72"/>
        <v>127.86402611313392</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1234.01</v>
      </c>
      <c r="E428" s="80">
        <f t="shared" si="108"/>
        <v>150880.16</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984798.10999999987</v>
      </c>
      <c r="E643" s="59">
        <f>E422+E430</f>
        <v>1061118.5</v>
      </c>
      <c r="F643" s="44">
        <f t="shared" si="109"/>
        <v>107.74985138832163</v>
      </c>
    </row>
    <row r="644" spans="1:6" ht="12.75" customHeight="1" x14ac:dyDescent="0.2">
      <c r="A644" s="62" t="s">
        <v>629</v>
      </c>
      <c r="B644" s="63" t="s">
        <v>1285</v>
      </c>
      <c r="C644" s="267" t="s">
        <v>1286</v>
      </c>
      <c r="D644" s="59">
        <f>D423+D535</f>
        <v>1001033.31</v>
      </c>
      <c r="E644" s="59">
        <f>E423+E535</f>
        <v>1216492.3499999999</v>
      </c>
      <c r="F644" s="44">
        <f t="shared" si="109"/>
        <v>121.52366338338929</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16235.200000000186</v>
      </c>
      <c r="E646" s="59">
        <f t="shared" si="164"/>
        <v>155373.84999999986</v>
      </c>
      <c r="F646" s="44">
        <f t="shared" si="109"/>
        <v>957.01839213559481</v>
      </c>
    </row>
    <row r="647" spans="1:6" ht="24" x14ac:dyDescent="0.2">
      <c r="A647" s="271" t="s">
        <v>1291</v>
      </c>
      <c r="B647" s="63" t="s">
        <v>1292</v>
      </c>
      <c r="C647" s="272" t="s">
        <v>1291</v>
      </c>
      <c r="D647" s="59">
        <f>IF(D426-D427+D641-D642&gt;=0,D426-D427+D641-D642,0)</f>
        <v>27587.65</v>
      </c>
      <c r="E647" s="59">
        <f>IF(E426-E427+E641-E642&gt;=0,E426-E427+E641-E642,0)</f>
        <v>35274.679999999993</v>
      </c>
      <c r="F647" s="44">
        <f t="shared" si="109"/>
        <v>127.86402611313392</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11352.449999999815</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120099.16999999987</v>
      </c>
      <c r="F650" s="44" t="str">
        <f t="shared" si="109"/>
        <v>-</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26242.37</v>
      </c>
      <c r="E653" s="193">
        <v>0</v>
      </c>
      <c r="F653" s="44">
        <f t="shared" ref="F653:F740" si="167">IF(D653&lt;&gt;0,IF(E653/D653&gt;=100,"&gt;&gt;100",E653/D653*100),"-")</f>
        <v>0</v>
      </c>
    </row>
    <row r="654" spans="1:6" ht="12.75" customHeight="1" x14ac:dyDescent="0.2">
      <c r="A654" s="62" t="s">
        <v>1304</v>
      </c>
      <c r="B654" s="63" t="s">
        <v>1305</v>
      </c>
      <c r="C654" s="267" t="s">
        <v>1304</v>
      </c>
      <c r="D654" s="193">
        <v>70949.009999999995</v>
      </c>
      <c r="E654" s="193">
        <v>12410.53</v>
      </c>
      <c r="F654" s="44">
        <f t="shared" si="167"/>
        <v>17.492182061455122</v>
      </c>
    </row>
    <row r="655" spans="1:6" ht="12.75" customHeight="1" x14ac:dyDescent="0.2">
      <c r="A655" s="62" t="s">
        <v>1306</v>
      </c>
      <c r="B655" s="63" t="s">
        <v>1307</v>
      </c>
      <c r="C655" s="267" t="s">
        <v>1306</v>
      </c>
      <c r="D655" s="193">
        <v>97191.38</v>
      </c>
      <c r="E655" s="193">
        <v>12410.53</v>
      </c>
      <c r="F655" s="44">
        <f t="shared" si="167"/>
        <v>12.769167389124428</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70</v>
      </c>
      <c r="E658" s="273">
        <v>73</v>
      </c>
      <c r="F658" s="44">
        <f t="shared" si="167"/>
        <v>104.28571428571429</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62</v>
      </c>
      <c r="E660" s="273">
        <v>62</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866100.1</v>
      </c>
      <c r="E683" s="191">
        <v>980762.29</v>
      </c>
      <c r="F683" s="70">
        <f t="shared" si="167"/>
        <v>113.23890737340869</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1177.5999999999999</v>
      </c>
      <c r="E704" s="191">
        <v>0</v>
      </c>
      <c r="F704" s="70">
        <f t="shared" si="167"/>
        <v>0</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993.24</v>
      </c>
      <c r="E733" s="191">
        <v>882.88</v>
      </c>
      <c r="F733" s="70">
        <f t="shared" si="167"/>
        <v>88.888888888888886</v>
      </c>
    </row>
    <row r="734" spans="1:6" ht="12.75" customHeight="1" x14ac:dyDescent="0.2">
      <c r="A734" s="69">
        <v>32121</v>
      </c>
      <c r="B734" s="64" t="s">
        <v>1445</v>
      </c>
      <c r="C734" s="301" t="s">
        <v>1446</v>
      </c>
      <c r="D734" s="191">
        <v>28254.43</v>
      </c>
      <c r="E734" s="191">
        <v>30056.85</v>
      </c>
      <c r="F734" s="70">
        <f t="shared" si="167"/>
        <v>106.37924743128775</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1870</v>
      </c>
      <c r="E736" s="193">
        <v>3200</v>
      </c>
      <c r="F736" s="44">
        <f t="shared" si="167"/>
        <v>171.12299465240642</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25159.46</v>
      </c>
      <c r="E738" s="193">
        <v>28624.76</v>
      </c>
      <c r="F738" s="44">
        <f t="shared" si="167"/>
        <v>113.77334807662803</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orizontalDpi="4294967293" verticalDpi="4294967293"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Normal="100" workbookViewId="0">
      <selection activeCell="D23" sqref="D2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168961.08</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153863.63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153123.81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152445.44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678.37</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739.82</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168961.08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168961.08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168961.08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153863.62999999998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153863.63</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153123.81</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152445.44</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152445.44</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678.37</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678.37</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739.82</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orizontalDpi="4294967293" vertic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8"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18049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9" orientation="landscape" horizontalDpi="4294967293" verticalDpi="4294967293"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Kasalo</cp:lastModifiedBy>
  <cp:lastPrinted>2025-07-04T09:32:28Z</cp:lastPrinted>
  <dcterms:created xsi:type="dcterms:W3CDTF">2022-04-01T05:14:30Z</dcterms:created>
  <dcterms:modified xsi:type="dcterms:W3CDTF">2025-07-04T10:01:34Z</dcterms:modified>
</cp:coreProperties>
</file>