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C3C5B7A1-CD8E-4941-8424-ADEEE08CBCB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Opći dio (s VSŽ)" sheetId="3" r:id="rId1"/>
    <sheet name="Opći dio (bez VSŽ)" sheetId="4" r:id="rId2"/>
    <sheet name="Izvršenje prihoda" sheetId="2" r:id="rId3"/>
    <sheet name="Izvršenje rashoda" sheetId="1" r:id="rId4"/>
    <sheet name="III. razina" sheetId="6" r:id="rId5"/>
    <sheet name="Pomoćni list" sheetId="5" r:id="rId6"/>
  </sheets>
  <definedNames>
    <definedName name="Izaberi" comment="Izaberi">"A2"</definedName>
    <definedName name="Odaberi">'Opći dio (s VSŽ)'!$A$2</definedName>
    <definedName name="Odabir">'Opći dio (s VSŽ)'!$F$5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2" l="1"/>
  <c r="G81" i="2"/>
  <c r="H80" i="2"/>
  <c r="G80" i="2"/>
  <c r="Z79" i="2"/>
  <c r="Y79" i="2"/>
  <c r="X79" i="2"/>
  <c r="W79" i="2"/>
  <c r="V79" i="2"/>
  <c r="U79" i="2"/>
  <c r="T79" i="2"/>
  <c r="S79" i="2"/>
  <c r="S78" i="2" s="1"/>
  <c r="R79" i="2"/>
  <c r="Q79" i="2"/>
  <c r="P79" i="2"/>
  <c r="O79" i="2"/>
  <c r="N79" i="2"/>
  <c r="M79" i="2"/>
  <c r="L79" i="2"/>
  <c r="K79" i="2"/>
  <c r="J79" i="2"/>
  <c r="I79" i="2"/>
  <c r="G79" i="2" s="1"/>
  <c r="H79" i="2"/>
  <c r="Z78" i="2"/>
  <c r="Y78" i="2"/>
  <c r="X78" i="2"/>
  <c r="W78" i="2"/>
  <c r="V78" i="2"/>
  <c r="U78" i="2"/>
  <c r="T78" i="2"/>
  <c r="R78" i="2"/>
  <c r="Q78" i="2"/>
  <c r="P78" i="2"/>
  <c r="O78" i="2"/>
  <c r="N78" i="2"/>
  <c r="M78" i="2"/>
  <c r="L78" i="2"/>
  <c r="K78" i="2"/>
  <c r="J78" i="2"/>
  <c r="I78" i="2"/>
  <c r="H78" i="2"/>
  <c r="Z77" i="2"/>
  <c r="Y77" i="2"/>
  <c r="X77" i="2"/>
  <c r="W77" i="2"/>
  <c r="V77" i="2"/>
  <c r="U77" i="2"/>
  <c r="T77" i="2"/>
  <c r="R77" i="2"/>
  <c r="Q77" i="2"/>
  <c r="P77" i="2"/>
  <c r="O77" i="2"/>
  <c r="N77" i="2"/>
  <c r="M77" i="2"/>
  <c r="L77" i="2"/>
  <c r="K77" i="2"/>
  <c r="J77" i="2"/>
  <c r="I77" i="2"/>
  <c r="H77" i="2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I86" i="1"/>
  <c r="G86" i="1" s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I84" i="1"/>
  <c r="H85" i="1"/>
  <c r="G85" i="1"/>
  <c r="H72" i="1"/>
  <c r="G72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I71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I32" i="1"/>
  <c r="H37" i="1"/>
  <c r="G37" i="1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B53" i="6"/>
  <c r="B52" i="6"/>
  <c r="B50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51" i="6"/>
  <c r="B49" i="6"/>
  <c r="B34" i="6"/>
  <c r="B31" i="6"/>
  <c r="B20" i="6"/>
  <c r="B5" i="6"/>
  <c r="B33" i="6"/>
  <c r="B32" i="6"/>
  <c r="B30" i="6"/>
  <c r="B29" i="6"/>
  <c r="B28" i="6"/>
  <c r="B27" i="6"/>
  <c r="B26" i="6"/>
  <c r="B25" i="6"/>
  <c r="B24" i="6"/>
  <c r="B21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I94" i="1"/>
  <c r="F1" i="1"/>
  <c r="F2" i="1"/>
  <c r="Z117" i="1"/>
  <c r="Y117" i="1"/>
  <c r="X117" i="1"/>
  <c r="W117" i="1"/>
  <c r="V117" i="1"/>
  <c r="U117" i="1"/>
  <c r="T117" i="1"/>
  <c r="S117" i="1"/>
  <c r="R117" i="1"/>
  <c r="Q117" i="1"/>
  <c r="P117" i="1"/>
  <c r="N117" i="1"/>
  <c r="M117" i="1"/>
  <c r="L117" i="1"/>
  <c r="K117" i="1"/>
  <c r="J117" i="1"/>
  <c r="I117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J70" i="2"/>
  <c r="I70" i="2"/>
  <c r="I72" i="2"/>
  <c r="J72" i="2"/>
  <c r="F1" i="2"/>
  <c r="F2" i="2"/>
  <c r="J38" i="2"/>
  <c r="K38" i="2"/>
  <c r="M38" i="2"/>
  <c r="M37" i="2" s="1"/>
  <c r="N38" i="2"/>
  <c r="N37" i="2" s="1"/>
  <c r="O38" i="2"/>
  <c r="O37" i="2" s="1"/>
  <c r="P38" i="2"/>
  <c r="P37" i="2" s="1"/>
  <c r="Q38" i="2"/>
  <c r="Q37" i="2" s="1"/>
  <c r="R38" i="2"/>
  <c r="R37" i="2" s="1"/>
  <c r="S38" i="2"/>
  <c r="S37" i="2" s="1"/>
  <c r="T38" i="2"/>
  <c r="T37" i="2" s="1"/>
  <c r="U38" i="2"/>
  <c r="U37" i="2" s="1"/>
  <c r="V38" i="2"/>
  <c r="V37" i="2" s="1"/>
  <c r="W38" i="2"/>
  <c r="W37" i="2" s="1"/>
  <c r="X38" i="2"/>
  <c r="X37" i="2" s="1"/>
  <c r="Y38" i="2"/>
  <c r="Y37" i="2" s="1"/>
  <c r="Z38" i="2"/>
  <c r="Z37" i="2" s="1"/>
  <c r="J52" i="2"/>
  <c r="K52" i="2"/>
  <c r="L52" i="2"/>
  <c r="M52" i="2"/>
  <c r="O52" i="2"/>
  <c r="P52" i="2"/>
  <c r="Q52" i="2"/>
  <c r="R52" i="2"/>
  <c r="S52" i="2"/>
  <c r="T52" i="2"/>
  <c r="U52" i="2"/>
  <c r="V52" i="2"/>
  <c r="W52" i="2"/>
  <c r="X52" i="2"/>
  <c r="Y52" i="2"/>
  <c r="Z52" i="2"/>
  <c r="J55" i="2"/>
  <c r="K55" i="2"/>
  <c r="K54" i="2" s="1"/>
  <c r="L55" i="2"/>
  <c r="L54" i="2" s="1"/>
  <c r="M55" i="2"/>
  <c r="M54" i="2" s="1"/>
  <c r="N55" i="2"/>
  <c r="N54" i="2" s="1"/>
  <c r="O55" i="2"/>
  <c r="O54" i="2" s="1"/>
  <c r="P55" i="2"/>
  <c r="P54" i="2" s="1"/>
  <c r="Q55" i="2"/>
  <c r="Q54" i="2" s="1"/>
  <c r="R55" i="2"/>
  <c r="R54" i="2" s="1"/>
  <c r="S55" i="2"/>
  <c r="S54" i="2" s="1"/>
  <c r="T55" i="2"/>
  <c r="T54" i="2" s="1"/>
  <c r="U55" i="2"/>
  <c r="U54" i="2" s="1"/>
  <c r="V55" i="2"/>
  <c r="V54" i="2" s="1"/>
  <c r="W55" i="2"/>
  <c r="W54" i="2" s="1"/>
  <c r="X55" i="2"/>
  <c r="X54" i="2" s="1"/>
  <c r="Y55" i="2"/>
  <c r="Y54" i="2" s="1"/>
  <c r="Z55" i="2"/>
  <c r="Z54" i="2" s="1"/>
  <c r="I55" i="2"/>
  <c r="I54" i="2" s="1"/>
  <c r="I52" i="2"/>
  <c r="I38" i="2"/>
  <c r="I37" i="2" s="1"/>
  <c r="X108" i="1"/>
  <c r="W108" i="1"/>
  <c r="X106" i="1"/>
  <c r="W106" i="1"/>
  <c r="X104" i="1"/>
  <c r="W104" i="1"/>
  <c r="X102" i="1"/>
  <c r="W102" i="1"/>
  <c r="X96" i="1"/>
  <c r="W96" i="1"/>
  <c r="X94" i="1"/>
  <c r="W94" i="1"/>
  <c r="X60" i="1"/>
  <c r="W60" i="1"/>
  <c r="X42" i="1"/>
  <c r="W42" i="1"/>
  <c r="X13" i="1"/>
  <c r="W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Y13" i="1"/>
  <c r="Z13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Y42" i="1"/>
  <c r="Z42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Y60" i="1"/>
  <c r="Z60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Y94" i="1"/>
  <c r="Z94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Y96" i="1"/>
  <c r="Z96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Y102" i="1"/>
  <c r="Z102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Y104" i="1"/>
  <c r="Z104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Y106" i="1"/>
  <c r="Z106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Y108" i="1"/>
  <c r="Z108" i="1"/>
  <c r="I108" i="1"/>
  <c r="I106" i="1"/>
  <c r="I104" i="1"/>
  <c r="I102" i="1"/>
  <c r="I96" i="1"/>
  <c r="I60" i="1"/>
  <c r="I42" i="1"/>
  <c r="I13" i="1"/>
  <c r="H86" i="1" l="1"/>
  <c r="F55" i="6"/>
  <c r="D55" i="6"/>
  <c r="D54" i="6" s="1"/>
  <c r="E55" i="6"/>
  <c r="C55" i="6"/>
  <c r="G78" i="2"/>
  <c r="S77" i="2"/>
  <c r="G77" i="2" s="1"/>
  <c r="I98" i="1"/>
  <c r="I83" i="1" s="1"/>
  <c r="W98" i="1"/>
  <c r="W83" i="1" s="1"/>
  <c r="J98" i="1"/>
  <c r="J83" i="1" s="1"/>
  <c r="U98" i="1"/>
  <c r="U83" i="1" s="1"/>
  <c r="Q98" i="1"/>
  <c r="Q83" i="1" s="1"/>
  <c r="M98" i="1"/>
  <c r="M83" i="1" s="1"/>
  <c r="X98" i="1"/>
  <c r="X83" i="1" s="1"/>
  <c r="Y98" i="1"/>
  <c r="Y83" i="1" s="1"/>
  <c r="S98" i="1"/>
  <c r="S83" i="1" s="1"/>
  <c r="O98" i="1"/>
  <c r="O83" i="1" s="1"/>
  <c r="K98" i="1"/>
  <c r="K83" i="1" s="1"/>
  <c r="Z98" i="1"/>
  <c r="Z83" i="1" s="1"/>
  <c r="T98" i="1"/>
  <c r="T83" i="1" s="1"/>
  <c r="P98" i="1"/>
  <c r="P83" i="1" s="1"/>
  <c r="L98" i="1"/>
  <c r="L83" i="1" s="1"/>
  <c r="V98" i="1"/>
  <c r="V83" i="1" s="1"/>
  <c r="R98" i="1"/>
  <c r="R83" i="1" s="1"/>
  <c r="N98" i="1"/>
  <c r="N83" i="1" s="1"/>
  <c r="V62" i="2"/>
  <c r="V61" i="2" s="1"/>
  <c r="O62" i="2"/>
  <c r="O61" i="2" s="1"/>
  <c r="O60" i="2" s="1"/>
  <c r="P69" i="2"/>
  <c r="P68" i="2" s="1"/>
  <c r="I69" i="2"/>
  <c r="I68" i="2" s="1"/>
  <c r="X80" i="1"/>
  <c r="X79" i="1" s="1"/>
  <c r="W70" i="1"/>
  <c r="T80" i="1"/>
  <c r="T79" i="1" s="1"/>
  <c r="W80" i="1"/>
  <c r="W79" i="1" s="1"/>
  <c r="Z80" i="1"/>
  <c r="Z79" i="1" s="1"/>
  <c r="V80" i="1"/>
  <c r="V79" i="1" s="1"/>
  <c r="I80" i="1"/>
  <c r="I79" i="1" s="1"/>
  <c r="X70" i="1"/>
  <c r="S80" i="1"/>
  <c r="S79" i="1" s="1"/>
  <c r="R80" i="1"/>
  <c r="R79" i="1" s="1"/>
  <c r="Q80" i="1"/>
  <c r="Q79" i="1" s="1"/>
  <c r="P80" i="1"/>
  <c r="P79" i="1" s="1"/>
  <c r="W52" i="1"/>
  <c r="I70" i="1"/>
  <c r="O80" i="1"/>
  <c r="O79" i="1" s="1"/>
  <c r="N80" i="1"/>
  <c r="N79" i="1" s="1"/>
  <c r="M80" i="1"/>
  <c r="M79" i="1" s="1"/>
  <c r="L80" i="1"/>
  <c r="L79" i="1" s="1"/>
  <c r="Y80" i="1"/>
  <c r="Y79" i="1" s="1"/>
  <c r="K80" i="1"/>
  <c r="K79" i="1" s="1"/>
  <c r="Q70" i="1"/>
  <c r="J80" i="1"/>
  <c r="J79" i="1" s="1"/>
  <c r="U80" i="1"/>
  <c r="U79" i="1" s="1"/>
  <c r="O70" i="1"/>
  <c r="U70" i="1"/>
  <c r="P70" i="1"/>
  <c r="N70" i="1"/>
  <c r="M70" i="1"/>
  <c r="Z70" i="1"/>
  <c r="L70" i="1"/>
  <c r="Y70" i="1"/>
  <c r="K70" i="1"/>
  <c r="V70" i="1"/>
  <c r="J70" i="1"/>
  <c r="T70" i="1"/>
  <c r="S70" i="1"/>
  <c r="R70" i="1"/>
  <c r="X56" i="1"/>
  <c r="P56" i="1"/>
  <c r="Q56" i="1"/>
  <c r="N52" i="1"/>
  <c r="X52" i="1"/>
  <c r="Y56" i="1"/>
  <c r="I52" i="1"/>
  <c r="O56" i="1"/>
  <c r="I56" i="1"/>
  <c r="M56" i="1"/>
  <c r="V52" i="1"/>
  <c r="J52" i="1"/>
  <c r="Z56" i="1"/>
  <c r="L56" i="1"/>
  <c r="U52" i="1"/>
  <c r="V56" i="1"/>
  <c r="T56" i="1"/>
  <c r="Q52" i="1"/>
  <c r="P52" i="1"/>
  <c r="M52" i="1"/>
  <c r="Z52" i="1"/>
  <c r="L52" i="1"/>
  <c r="N56" i="1"/>
  <c r="Y52" i="1"/>
  <c r="K52" i="1"/>
  <c r="K56" i="1"/>
  <c r="T52" i="1"/>
  <c r="J56" i="1"/>
  <c r="S52" i="1"/>
  <c r="U56" i="1"/>
  <c r="R52" i="1"/>
  <c r="S56" i="1"/>
  <c r="W56" i="1"/>
  <c r="R56" i="1"/>
  <c r="O52" i="1"/>
  <c r="W44" i="1"/>
  <c r="I44" i="1"/>
  <c r="M44" i="1"/>
  <c r="V44" i="1"/>
  <c r="Z44" i="1"/>
  <c r="L44" i="1"/>
  <c r="Y44" i="1"/>
  <c r="K44" i="1"/>
  <c r="J44" i="1"/>
  <c r="U44" i="1"/>
  <c r="T44" i="1"/>
  <c r="S44" i="1"/>
  <c r="R44" i="1"/>
  <c r="Q44" i="1"/>
  <c r="P44" i="1"/>
  <c r="O44" i="1"/>
  <c r="X44" i="1"/>
  <c r="N44" i="1"/>
  <c r="R25" i="1"/>
  <c r="X25" i="1"/>
  <c r="I25" i="1"/>
  <c r="Q25" i="1"/>
  <c r="P25" i="1"/>
  <c r="O25" i="1"/>
  <c r="N25" i="1"/>
  <c r="M25" i="1"/>
  <c r="Z25" i="1"/>
  <c r="L25" i="1"/>
  <c r="Y25" i="1"/>
  <c r="K25" i="1"/>
  <c r="V25" i="1"/>
  <c r="J25" i="1"/>
  <c r="U25" i="1"/>
  <c r="T25" i="1"/>
  <c r="S25" i="1"/>
  <c r="W25" i="1"/>
  <c r="U114" i="1"/>
  <c r="U113" i="1" s="1"/>
  <c r="V114" i="1"/>
  <c r="V113" i="1" s="1"/>
  <c r="G11" i="1"/>
  <c r="G28" i="1"/>
  <c r="G67" i="1"/>
  <c r="G82" i="1"/>
  <c r="G99" i="1"/>
  <c r="G53" i="1"/>
  <c r="H67" i="1"/>
  <c r="G16" i="1"/>
  <c r="G31" i="1"/>
  <c r="G17" i="1"/>
  <c r="M8" i="1"/>
  <c r="G81" i="1"/>
  <c r="E22" i="6" s="1"/>
  <c r="G18" i="1"/>
  <c r="G46" i="1"/>
  <c r="G55" i="1"/>
  <c r="G33" i="1"/>
  <c r="X114" i="1"/>
  <c r="X113" i="1" s="1"/>
  <c r="G22" i="1"/>
  <c r="G104" i="1"/>
  <c r="G48" i="1"/>
  <c r="G89" i="1"/>
  <c r="Z114" i="1"/>
  <c r="Z113" i="1" s="1"/>
  <c r="G50" i="1"/>
  <c r="G63" i="1"/>
  <c r="G73" i="1"/>
  <c r="H42" i="1"/>
  <c r="V8" i="1"/>
  <c r="L114" i="1"/>
  <c r="L113" i="1" s="1"/>
  <c r="G24" i="1"/>
  <c r="G57" i="1"/>
  <c r="G10" i="1"/>
  <c r="G27" i="1"/>
  <c r="G39" i="1"/>
  <c r="G58" i="1"/>
  <c r="G61" i="1"/>
  <c r="G66" i="1"/>
  <c r="H91" i="1"/>
  <c r="H87" i="1"/>
  <c r="H81" i="1"/>
  <c r="F22" i="6" s="1"/>
  <c r="H73" i="1"/>
  <c r="H68" i="1"/>
  <c r="H63" i="1"/>
  <c r="H50" i="1"/>
  <c r="H46" i="1"/>
  <c r="H33" i="1"/>
  <c r="H24" i="1"/>
  <c r="H12" i="1"/>
  <c r="R114" i="1"/>
  <c r="R113" i="1" s="1"/>
  <c r="G35" i="1"/>
  <c r="G29" i="1"/>
  <c r="G68" i="1"/>
  <c r="G12" i="1"/>
  <c r="G41" i="1"/>
  <c r="Q8" i="1"/>
  <c r="H57" i="1"/>
  <c r="H55" i="1"/>
  <c r="H97" i="1"/>
  <c r="G13" i="1"/>
  <c r="G30" i="1"/>
  <c r="G42" i="1"/>
  <c r="G69" i="1"/>
  <c r="G100" i="1"/>
  <c r="Y114" i="1"/>
  <c r="Y113" i="1" s="1"/>
  <c r="H41" i="1"/>
  <c r="H18" i="1"/>
  <c r="H106" i="1"/>
  <c r="H99" i="1"/>
  <c r="H90" i="1"/>
  <c r="H82" i="1"/>
  <c r="H54" i="1"/>
  <c r="H49" i="1"/>
  <c r="H45" i="1"/>
  <c r="H40" i="1"/>
  <c r="H36" i="1"/>
  <c r="H31" i="1"/>
  <c r="H28" i="1"/>
  <c r="H23" i="1"/>
  <c r="H17" i="1"/>
  <c r="H11" i="1"/>
  <c r="S114" i="1"/>
  <c r="S113" i="1" s="1"/>
  <c r="P114" i="1"/>
  <c r="P113" i="1" s="1"/>
  <c r="T114" i="1"/>
  <c r="T113" i="1" s="1"/>
  <c r="G54" i="1"/>
  <c r="H95" i="1"/>
  <c r="G87" i="1"/>
  <c r="G95" i="1"/>
  <c r="H117" i="1"/>
  <c r="G45" i="1"/>
  <c r="G64" i="1"/>
  <c r="H93" i="1"/>
  <c r="H89" i="1"/>
  <c r="H66" i="1"/>
  <c r="H61" i="1"/>
  <c r="H58" i="1"/>
  <c r="H53" i="1"/>
  <c r="H48" i="1"/>
  <c r="H39" i="1"/>
  <c r="H27" i="1"/>
  <c r="H22" i="1"/>
  <c r="H16" i="1"/>
  <c r="H10" i="1"/>
  <c r="G88" i="1"/>
  <c r="G40" i="1"/>
  <c r="G47" i="1"/>
  <c r="M114" i="1"/>
  <c r="M113" i="1" s="1"/>
  <c r="H104" i="1"/>
  <c r="G23" i="1"/>
  <c r="G36" i="1"/>
  <c r="G49" i="1"/>
  <c r="G106" i="1"/>
  <c r="G116" i="1"/>
  <c r="H29" i="1"/>
  <c r="G21" i="1"/>
  <c r="G91" i="1"/>
  <c r="G97" i="1"/>
  <c r="G108" i="1"/>
  <c r="H102" i="1"/>
  <c r="H100" i="1"/>
  <c r="H92" i="1"/>
  <c r="H88" i="1"/>
  <c r="H74" i="1"/>
  <c r="H69" i="1"/>
  <c r="H64" i="1"/>
  <c r="H47" i="1"/>
  <c r="H38" i="1"/>
  <c r="H34" i="1"/>
  <c r="H30" i="1"/>
  <c r="H26" i="1"/>
  <c r="H21" i="1"/>
  <c r="H13" i="1"/>
  <c r="H9" i="1"/>
  <c r="H116" i="1"/>
  <c r="H35" i="1"/>
  <c r="G9" i="1"/>
  <c r="G26" i="1"/>
  <c r="G38" i="1"/>
  <c r="G74" i="1"/>
  <c r="G92" i="1"/>
  <c r="J114" i="1"/>
  <c r="J113" i="1" s="1"/>
  <c r="K114" i="1"/>
  <c r="K113" i="1" s="1"/>
  <c r="W114" i="1"/>
  <c r="W113" i="1" s="1"/>
  <c r="G118" i="1"/>
  <c r="H108" i="1"/>
  <c r="G90" i="1"/>
  <c r="G34" i="1"/>
  <c r="G102" i="1"/>
  <c r="G93" i="1"/>
  <c r="Q114" i="1"/>
  <c r="Q113" i="1" s="1"/>
  <c r="N114" i="1"/>
  <c r="N113" i="1" s="1"/>
  <c r="H115" i="1"/>
  <c r="I115" i="1"/>
  <c r="O117" i="1"/>
  <c r="O114" i="1" s="1"/>
  <c r="O113" i="1" s="1"/>
  <c r="H118" i="1"/>
  <c r="P62" i="2"/>
  <c r="P61" i="2" s="1"/>
  <c r="P60" i="2" s="1"/>
  <c r="R62" i="2"/>
  <c r="R61" i="2" s="1"/>
  <c r="Q69" i="2"/>
  <c r="Q68" i="2" s="1"/>
  <c r="S62" i="2"/>
  <c r="S61" i="2" s="1"/>
  <c r="M62" i="2"/>
  <c r="M61" i="2" s="1"/>
  <c r="Y62" i="2"/>
  <c r="Y61" i="2" s="1"/>
  <c r="Y60" i="2" s="1"/>
  <c r="O69" i="2"/>
  <c r="O68" i="2" s="1"/>
  <c r="Z69" i="2"/>
  <c r="Z68" i="2" s="1"/>
  <c r="N69" i="2"/>
  <c r="N68" i="2" s="1"/>
  <c r="I41" i="2"/>
  <c r="L62" i="2"/>
  <c r="L61" i="2" s="1"/>
  <c r="L60" i="2" s="1"/>
  <c r="X62" i="2"/>
  <c r="X61" i="2" s="1"/>
  <c r="X60" i="2" s="1"/>
  <c r="I62" i="2"/>
  <c r="I61" i="2" s="1"/>
  <c r="J69" i="2"/>
  <c r="J68" i="2" s="1"/>
  <c r="R69" i="2"/>
  <c r="R68" i="2" s="1"/>
  <c r="Q62" i="2"/>
  <c r="Q61" i="2" s="1"/>
  <c r="T62" i="2"/>
  <c r="T61" i="2" s="1"/>
  <c r="T60" i="2" s="1"/>
  <c r="Y69" i="2"/>
  <c r="Y68" i="2" s="1"/>
  <c r="M69" i="2"/>
  <c r="M68" i="2" s="1"/>
  <c r="U62" i="2"/>
  <c r="U61" i="2" s="1"/>
  <c r="J62" i="2"/>
  <c r="J61" i="2" s="1"/>
  <c r="W69" i="2"/>
  <c r="W68" i="2" s="1"/>
  <c r="K69" i="2"/>
  <c r="K68" i="2" s="1"/>
  <c r="K62" i="2"/>
  <c r="K61" i="2" s="1"/>
  <c r="K60" i="2" s="1"/>
  <c r="W62" i="2"/>
  <c r="W61" i="2" s="1"/>
  <c r="U69" i="2"/>
  <c r="U68" i="2" s="1"/>
  <c r="T69" i="2"/>
  <c r="T68" i="2" s="1"/>
  <c r="N62" i="2"/>
  <c r="N61" i="2" s="1"/>
  <c r="Z62" i="2"/>
  <c r="Z61" i="2" s="1"/>
  <c r="Z60" i="2" s="1"/>
  <c r="S69" i="2"/>
  <c r="S68" i="2" s="1"/>
  <c r="X69" i="2"/>
  <c r="X68" i="2" s="1"/>
  <c r="L69" i="2"/>
  <c r="L68" i="2" s="1"/>
  <c r="H72" i="2"/>
  <c r="V69" i="2"/>
  <c r="V68" i="2" s="1"/>
  <c r="H71" i="2"/>
  <c r="G73" i="2"/>
  <c r="G72" i="2"/>
  <c r="H73" i="2"/>
  <c r="G70" i="2"/>
  <c r="G71" i="2"/>
  <c r="X41" i="2"/>
  <c r="I22" i="2"/>
  <c r="R41" i="2"/>
  <c r="Y22" i="2"/>
  <c r="M22" i="2"/>
  <c r="U16" i="2"/>
  <c r="W22" i="2"/>
  <c r="Z19" i="2"/>
  <c r="N19" i="2"/>
  <c r="Q16" i="2"/>
  <c r="L19" i="2"/>
  <c r="Q19" i="2"/>
  <c r="W16" i="2"/>
  <c r="I44" i="2"/>
  <c r="I40" i="2" s="1"/>
  <c r="V41" i="2"/>
  <c r="J41" i="2"/>
  <c r="V13" i="2"/>
  <c r="J13" i="2"/>
  <c r="K16" i="2"/>
  <c r="N41" i="2"/>
  <c r="M60" i="2"/>
  <c r="K22" i="2"/>
  <c r="U19" i="2"/>
  <c r="I13" i="2"/>
  <c r="I33" i="2"/>
  <c r="I30" i="2" s="1"/>
  <c r="H46" i="2"/>
  <c r="K44" i="2"/>
  <c r="V44" i="2"/>
  <c r="J44" i="2"/>
  <c r="X13" i="2"/>
  <c r="L13" i="2"/>
  <c r="U44" i="2"/>
  <c r="S41" i="2"/>
  <c r="G15" i="2"/>
  <c r="H11" i="2"/>
  <c r="P41" i="2"/>
  <c r="Z33" i="2"/>
  <c r="Z30" i="2" s="1"/>
  <c r="N33" i="2"/>
  <c r="N30" i="2" s="1"/>
  <c r="T13" i="2"/>
  <c r="S48" i="2"/>
  <c r="S47" i="2" s="1"/>
  <c r="R33" i="2"/>
  <c r="R30" i="2" s="1"/>
  <c r="T16" i="2"/>
  <c r="I8" i="2"/>
  <c r="P44" i="2"/>
  <c r="P40" i="2" s="1"/>
  <c r="U22" i="2"/>
  <c r="S19" i="2"/>
  <c r="S16" i="2"/>
  <c r="R13" i="2"/>
  <c r="Z8" i="2"/>
  <c r="N8" i="2"/>
  <c r="I25" i="2"/>
  <c r="I48" i="2"/>
  <c r="I47" i="2" s="1"/>
  <c r="H10" i="2"/>
  <c r="G29" i="2"/>
  <c r="W41" i="2"/>
  <c r="K41" i="2"/>
  <c r="H26" i="2"/>
  <c r="W25" i="2"/>
  <c r="K25" i="2"/>
  <c r="W8" i="2"/>
  <c r="K8" i="2"/>
  <c r="G53" i="2"/>
  <c r="T44" i="2"/>
  <c r="T41" i="2"/>
  <c r="H28" i="2"/>
  <c r="V25" i="2"/>
  <c r="J25" i="2"/>
  <c r="R19" i="2"/>
  <c r="T48" i="2"/>
  <c r="T47" i="2" s="1"/>
  <c r="I16" i="2"/>
  <c r="G46" i="2"/>
  <c r="R44" i="2"/>
  <c r="P33" i="2"/>
  <c r="P30" i="2" s="1"/>
  <c r="T25" i="2"/>
  <c r="P19" i="2"/>
  <c r="G11" i="2"/>
  <c r="Y8" i="2"/>
  <c r="M8" i="2"/>
  <c r="M48" i="2"/>
  <c r="M47" i="2" s="1"/>
  <c r="O33" i="2"/>
  <c r="O30" i="2" s="1"/>
  <c r="H32" i="2"/>
  <c r="Q22" i="2"/>
  <c r="O19" i="2"/>
  <c r="O16" i="2"/>
  <c r="I19" i="2"/>
  <c r="W44" i="2"/>
  <c r="P48" i="2"/>
  <c r="P47" i="2" s="1"/>
  <c r="O44" i="2"/>
  <c r="T19" i="2"/>
  <c r="Y19" i="2"/>
  <c r="M19" i="2"/>
  <c r="Y16" i="2"/>
  <c r="Z13" i="2"/>
  <c r="N13" i="2"/>
  <c r="H50" i="2"/>
  <c r="O48" i="2"/>
  <c r="O47" i="2" s="1"/>
  <c r="Z44" i="2"/>
  <c r="N44" i="2"/>
  <c r="Z41" i="2"/>
  <c r="X33" i="2"/>
  <c r="X30" i="2" s="1"/>
  <c r="L33" i="2"/>
  <c r="L30" i="2" s="1"/>
  <c r="P25" i="2"/>
  <c r="X19" i="2"/>
  <c r="Y13" i="2"/>
  <c r="M13" i="2"/>
  <c r="U8" i="2"/>
  <c r="Z48" i="2"/>
  <c r="Z47" i="2" s="1"/>
  <c r="N48" i="2"/>
  <c r="W33" i="2"/>
  <c r="W30" i="2" s="1"/>
  <c r="K33" i="2"/>
  <c r="K30" i="2" s="1"/>
  <c r="H24" i="2"/>
  <c r="Y48" i="2"/>
  <c r="Y47" i="2" s="1"/>
  <c r="L41" i="2"/>
  <c r="V33" i="2"/>
  <c r="V30" i="2" s="1"/>
  <c r="J33" i="2"/>
  <c r="J30" i="2" s="1"/>
  <c r="X22" i="2"/>
  <c r="L22" i="2"/>
  <c r="V16" i="2"/>
  <c r="J16" i="2"/>
  <c r="W13" i="2"/>
  <c r="K13" i="2"/>
  <c r="H31" i="2"/>
  <c r="X8" i="2"/>
  <c r="L8" i="2"/>
  <c r="G39" i="2"/>
  <c r="Q41" i="2"/>
  <c r="U33" i="2"/>
  <c r="U30" i="2" s="1"/>
  <c r="R25" i="2"/>
  <c r="U25" i="2"/>
  <c r="V22" i="2"/>
  <c r="J22" i="2"/>
  <c r="R16" i="2"/>
  <c r="U13" i="2"/>
  <c r="G64" i="2"/>
  <c r="G21" i="2"/>
  <c r="X48" i="2"/>
  <c r="X47" i="2" s="1"/>
  <c r="L48" i="2"/>
  <c r="L47" i="2" s="1"/>
  <c r="V8" i="2"/>
  <c r="H14" i="2"/>
  <c r="W48" i="2"/>
  <c r="W47" i="2" s="1"/>
  <c r="K48" i="2"/>
  <c r="K47" i="2" s="1"/>
  <c r="Y44" i="2"/>
  <c r="M44" i="2"/>
  <c r="O41" i="2"/>
  <c r="S33" i="2"/>
  <c r="S30" i="2" s="1"/>
  <c r="S25" i="2"/>
  <c r="G24" i="2"/>
  <c r="T22" i="2"/>
  <c r="P16" i="2"/>
  <c r="S13" i="2"/>
  <c r="H56" i="2"/>
  <c r="H51" i="2"/>
  <c r="V48" i="2"/>
  <c r="V47" i="2" s="1"/>
  <c r="J48" i="2"/>
  <c r="J47" i="2" s="1"/>
  <c r="X44" i="2"/>
  <c r="L44" i="2"/>
  <c r="H39" i="2"/>
  <c r="S22" i="2"/>
  <c r="H21" i="2"/>
  <c r="W19" i="2"/>
  <c r="K19" i="2"/>
  <c r="T8" i="2"/>
  <c r="H64" i="2"/>
  <c r="G9" i="2"/>
  <c r="H53" i="2"/>
  <c r="U48" i="2"/>
  <c r="U47" i="2" s="1"/>
  <c r="Y41" i="2"/>
  <c r="M41" i="2"/>
  <c r="Q33" i="2"/>
  <c r="Q30" i="2" s="1"/>
  <c r="Z25" i="2"/>
  <c r="H29" i="2"/>
  <c r="X25" i="2"/>
  <c r="L25" i="2"/>
  <c r="Q25" i="2"/>
  <c r="R22" i="2"/>
  <c r="V19" i="2"/>
  <c r="J19" i="2"/>
  <c r="Z16" i="2"/>
  <c r="N16" i="2"/>
  <c r="H15" i="2"/>
  <c r="S8" i="2"/>
  <c r="G27" i="2"/>
  <c r="Q44" i="2"/>
  <c r="M16" i="2"/>
  <c r="P13" i="2"/>
  <c r="O8" i="2"/>
  <c r="R8" i="2"/>
  <c r="S60" i="2"/>
  <c r="H36" i="2"/>
  <c r="O25" i="2"/>
  <c r="P22" i="2"/>
  <c r="X16" i="2"/>
  <c r="L16" i="2"/>
  <c r="O13" i="2"/>
  <c r="Q8" i="2"/>
  <c r="H42" i="2"/>
  <c r="G51" i="2"/>
  <c r="R48" i="2"/>
  <c r="R47" i="2" s="1"/>
  <c r="O22" i="2"/>
  <c r="P8" i="2"/>
  <c r="Q48" i="2"/>
  <c r="Q47" i="2" s="1"/>
  <c r="S44" i="2"/>
  <c r="U41" i="2"/>
  <c r="T33" i="2"/>
  <c r="Y33" i="2"/>
  <c r="Y30" i="2" s="1"/>
  <c r="M33" i="2"/>
  <c r="M30" i="2" s="1"/>
  <c r="Y25" i="2"/>
  <c r="M25" i="2"/>
  <c r="Z22" i="2"/>
  <c r="N22" i="2"/>
  <c r="V60" i="2"/>
  <c r="N60" i="2"/>
  <c r="G63" i="2"/>
  <c r="H63" i="2"/>
  <c r="G14" i="2"/>
  <c r="J8" i="2"/>
  <c r="J37" i="2"/>
  <c r="G54" i="2"/>
  <c r="J54" i="2"/>
  <c r="H54" i="2" s="1"/>
  <c r="H55" i="2"/>
  <c r="K37" i="2"/>
  <c r="G38" i="2"/>
  <c r="H17" i="2"/>
  <c r="G36" i="2"/>
  <c r="G55" i="2"/>
  <c r="G52" i="2"/>
  <c r="G56" i="2"/>
  <c r="G26" i="2"/>
  <c r="G42" i="2"/>
  <c r="H9" i="2"/>
  <c r="N52" i="2"/>
  <c r="H52" i="2" s="1"/>
  <c r="L38" i="2"/>
  <c r="L37" i="2" s="1"/>
  <c r="Q13" i="2"/>
  <c r="H27" i="2"/>
  <c r="G31" i="2"/>
  <c r="G10" i="2"/>
  <c r="G28" i="2"/>
  <c r="N25" i="2"/>
  <c r="G32" i="2"/>
  <c r="G17" i="2"/>
  <c r="G34" i="2"/>
  <c r="G43" i="2"/>
  <c r="H43" i="2"/>
  <c r="G45" i="2"/>
  <c r="H23" i="2"/>
  <c r="H45" i="2"/>
  <c r="G12" i="2"/>
  <c r="G18" i="2"/>
  <c r="G20" i="2"/>
  <c r="G23" i="2"/>
  <c r="H34" i="2"/>
  <c r="H12" i="2"/>
  <c r="H20" i="2"/>
  <c r="H18" i="2"/>
  <c r="G50" i="2"/>
  <c r="H14" i="1"/>
  <c r="G103" i="1"/>
  <c r="H107" i="1"/>
  <c r="G109" i="1"/>
  <c r="H105" i="1"/>
  <c r="G107" i="1"/>
  <c r="G14" i="1"/>
  <c r="H103" i="1"/>
  <c r="G105" i="1"/>
  <c r="G43" i="1"/>
  <c r="H43" i="1"/>
  <c r="H109" i="1"/>
  <c r="X8" i="1"/>
  <c r="W101" i="1"/>
  <c r="X20" i="1"/>
  <c r="X65" i="1"/>
  <c r="W8" i="1"/>
  <c r="X62" i="1"/>
  <c r="W15" i="1"/>
  <c r="Y15" i="1"/>
  <c r="K15" i="1"/>
  <c r="X15" i="1"/>
  <c r="W20" i="1"/>
  <c r="W65" i="1"/>
  <c r="Z65" i="1"/>
  <c r="L65" i="1"/>
  <c r="Z62" i="1"/>
  <c r="L62" i="1"/>
  <c r="W62" i="1"/>
  <c r="X101" i="1"/>
  <c r="T65" i="1"/>
  <c r="N62" i="1"/>
  <c r="T15" i="1"/>
  <c r="P8" i="1"/>
  <c r="S8" i="1"/>
  <c r="I15" i="1"/>
  <c r="Z15" i="1"/>
  <c r="L15" i="1"/>
  <c r="Y62" i="1"/>
  <c r="K62" i="1"/>
  <c r="U62" i="1"/>
  <c r="O20" i="1"/>
  <c r="Z20" i="1"/>
  <c r="L20" i="1"/>
  <c r="T20" i="1"/>
  <c r="Y20" i="1"/>
  <c r="K20" i="1"/>
  <c r="R15" i="1"/>
  <c r="M101" i="1"/>
  <c r="R8" i="1"/>
  <c r="U8" i="1"/>
  <c r="I62" i="1"/>
  <c r="S101" i="1"/>
  <c r="M62" i="1"/>
  <c r="O65" i="1"/>
  <c r="R65" i="1"/>
  <c r="I20" i="1"/>
  <c r="R20" i="1"/>
  <c r="U20" i="1"/>
  <c r="P65" i="1"/>
  <c r="V62" i="1"/>
  <c r="J62" i="1"/>
  <c r="Q15" i="1"/>
  <c r="P20" i="1"/>
  <c r="S20" i="1"/>
  <c r="M15" i="1"/>
  <c r="P15" i="1"/>
  <c r="T62" i="1"/>
  <c r="O15" i="1"/>
  <c r="M65" i="1"/>
  <c r="S62" i="1"/>
  <c r="N15" i="1"/>
  <c r="N8" i="1"/>
  <c r="T101" i="1"/>
  <c r="R62" i="1"/>
  <c r="J8" i="1"/>
  <c r="N65" i="1"/>
  <c r="Q65" i="1"/>
  <c r="Y65" i="1"/>
  <c r="K65" i="1"/>
  <c r="Q62" i="1"/>
  <c r="U15" i="1"/>
  <c r="O8" i="1"/>
  <c r="Z8" i="1"/>
  <c r="L8" i="1"/>
  <c r="R101" i="1"/>
  <c r="S65" i="1"/>
  <c r="V65" i="1"/>
  <c r="J65" i="1"/>
  <c r="P62" i="1"/>
  <c r="Q20" i="1"/>
  <c r="N20" i="1"/>
  <c r="T8" i="1"/>
  <c r="Y8" i="1"/>
  <c r="K8" i="1"/>
  <c r="U65" i="1"/>
  <c r="O62" i="1"/>
  <c r="V20" i="1"/>
  <c r="J20" i="1"/>
  <c r="M20" i="1"/>
  <c r="S15" i="1"/>
  <c r="V15" i="1"/>
  <c r="J15" i="1"/>
  <c r="O101" i="1"/>
  <c r="P101" i="1"/>
  <c r="Y101" i="1"/>
  <c r="V101" i="1"/>
  <c r="J101" i="1"/>
  <c r="K101" i="1"/>
  <c r="U101" i="1"/>
  <c r="Z101" i="1"/>
  <c r="N101" i="1"/>
  <c r="Q101" i="1"/>
  <c r="L101" i="1"/>
  <c r="I8" i="1"/>
  <c r="I65" i="1"/>
  <c r="I101" i="1"/>
  <c r="I78" i="1" l="1"/>
  <c r="O78" i="1"/>
  <c r="Y78" i="1"/>
  <c r="L78" i="1"/>
  <c r="S78" i="1"/>
  <c r="T78" i="1"/>
  <c r="R78" i="1"/>
  <c r="J78" i="1"/>
  <c r="F32" i="6"/>
  <c r="D32" i="6"/>
  <c r="E27" i="6"/>
  <c r="C27" i="6"/>
  <c r="D7" i="6"/>
  <c r="F7" i="6"/>
  <c r="E29" i="6"/>
  <c r="C29" i="6"/>
  <c r="F28" i="6"/>
  <c r="D28" i="6"/>
  <c r="D12" i="6"/>
  <c r="F12" i="6"/>
  <c r="M78" i="1"/>
  <c r="Z78" i="1"/>
  <c r="X78" i="1"/>
  <c r="P78" i="1"/>
  <c r="C12" i="6"/>
  <c r="E12" i="6"/>
  <c r="F27" i="6"/>
  <c r="D27" i="6"/>
  <c r="D29" i="6"/>
  <c r="F29" i="6"/>
  <c r="E7" i="6"/>
  <c r="C7" i="6"/>
  <c r="K78" i="1"/>
  <c r="W78" i="1"/>
  <c r="D30" i="6"/>
  <c r="F30" i="6"/>
  <c r="E28" i="6"/>
  <c r="C28" i="6"/>
  <c r="V78" i="1"/>
  <c r="C30" i="6"/>
  <c r="E30" i="6"/>
  <c r="F33" i="6"/>
  <c r="D33" i="6"/>
  <c r="U78" i="1"/>
  <c r="Q78" i="1"/>
  <c r="N78" i="1"/>
  <c r="K40" i="2"/>
  <c r="G25" i="4"/>
  <c r="F48" i="6"/>
  <c r="D48" i="6"/>
  <c r="D41" i="6"/>
  <c r="F41" i="6"/>
  <c r="F47" i="6"/>
  <c r="D47" i="6"/>
  <c r="C47" i="6"/>
  <c r="E47" i="6"/>
  <c r="C43" i="6"/>
  <c r="E43" i="6"/>
  <c r="T40" i="2"/>
  <c r="V40" i="2"/>
  <c r="E53" i="6"/>
  <c r="C53" i="6"/>
  <c r="F53" i="6"/>
  <c r="D53" i="6"/>
  <c r="E41" i="6"/>
  <c r="C41" i="6"/>
  <c r="E48" i="6"/>
  <c r="C48" i="6"/>
  <c r="I25" i="4"/>
  <c r="E52" i="6"/>
  <c r="C52" i="6"/>
  <c r="W51" i="1"/>
  <c r="R59" i="1"/>
  <c r="U51" i="1"/>
  <c r="Q51" i="1"/>
  <c r="L59" i="1"/>
  <c r="T59" i="1"/>
  <c r="X59" i="1"/>
  <c r="P59" i="1"/>
  <c r="S59" i="1"/>
  <c r="U59" i="1"/>
  <c r="Q59" i="1"/>
  <c r="I51" i="1"/>
  <c r="I59" i="1"/>
  <c r="X51" i="1"/>
  <c r="N59" i="1"/>
  <c r="O59" i="1"/>
  <c r="J59" i="1"/>
  <c r="P51" i="1"/>
  <c r="V59" i="1"/>
  <c r="K59" i="1"/>
  <c r="W59" i="1"/>
  <c r="M59" i="1"/>
  <c r="Y59" i="1"/>
  <c r="Z59" i="1"/>
  <c r="Y51" i="1"/>
  <c r="J51" i="1"/>
  <c r="N51" i="1"/>
  <c r="V51" i="1"/>
  <c r="R51" i="1"/>
  <c r="L51" i="1"/>
  <c r="Z51" i="1"/>
  <c r="S51" i="1"/>
  <c r="O51" i="1"/>
  <c r="T51" i="1"/>
  <c r="K51" i="1"/>
  <c r="M51" i="1"/>
  <c r="X7" i="1"/>
  <c r="W7" i="1"/>
  <c r="U7" i="1"/>
  <c r="G26" i="4"/>
  <c r="I26" i="4"/>
  <c r="T7" i="1"/>
  <c r="G25" i="1"/>
  <c r="G56" i="1"/>
  <c r="P7" i="1"/>
  <c r="G115" i="1"/>
  <c r="I114" i="1"/>
  <c r="H114" i="1"/>
  <c r="H113" i="1" s="1"/>
  <c r="I26" i="3" s="1"/>
  <c r="G117" i="1"/>
  <c r="G69" i="2"/>
  <c r="G68" i="2" s="1"/>
  <c r="G25" i="3" s="1"/>
  <c r="N40" i="2"/>
  <c r="S40" i="2"/>
  <c r="J40" i="2"/>
  <c r="X40" i="2"/>
  <c r="H70" i="2"/>
  <c r="M7" i="2"/>
  <c r="W40" i="2"/>
  <c r="R40" i="2"/>
  <c r="U60" i="2"/>
  <c r="Z40" i="2"/>
  <c r="H37" i="2"/>
  <c r="L40" i="2"/>
  <c r="R60" i="2"/>
  <c r="I14" i="4" s="1"/>
  <c r="M40" i="2"/>
  <c r="Y7" i="2"/>
  <c r="H48" i="2"/>
  <c r="J7" i="2"/>
  <c r="Q40" i="2"/>
  <c r="O40" i="2"/>
  <c r="U7" i="2"/>
  <c r="W7" i="2"/>
  <c r="W60" i="2"/>
  <c r="G16" i="2"/>
  <c r="K7" i="2"/>
  <c r="K6" i="2" s="1"/>
  <c r="L7" i="2"/>
  <c r="I7" i="2"/>
  <c r="I6" i="2" s="1"/>
  <c r="H13" i="2"/>
  <c r="H19" i="2"/>
  <c r="H41" i="2"/>
  <c r="S7" i="2"/>
  <c r="H33" i="2"/>
  <c r="H16" i="2"/>
  <c r="G25" i="2"/>
  <c r="U40" i="2"/>
  <c r="Q60" i="2"/>
  <c r="R7" i="2"/>
  <c r="G13" i="2"/>
  <c r="H22" i="2"/>
  <c r="P7" i="2"/>
  <c r="P6" i="2" s="1"/>
  <c r="X7" i="2"/>
  <c r="X6" i="2" s="1"/>
  <c r="G22" i="2"/>
  <c r="G8" i="2"/>
  <c r="G48" i="2"/>
  <c r="T30" i="2"/>
  <c r="H30" i="2" s="1"/>
  <c r="T7" i="2"/>
  <c r="G44" i="2"/>
  <c r="J60" i="2"/>
  <c r="Z7" i="2"/>
  <c r="N7" i="2"/>
  <c r="G62" i="2"/>
  <c r="G30" i="2"/>
  <c r="Y40" i="2"/>
  <c r="G33" i="2"/>
  <c r="H38" i="2"/>
  <c r="O7" i="2"/>
  <c r="G47" i="2"/>
  <c r="V7" i="2"/>
  <c r="G19" i="2"/>
  <c r="H25" i="2"/>
  <c r="G41" i="2"/>
  <c r="H62" i="2"/>
  <c r="H8" i="2"/>
  <c r="N47" i="2"/>
  <c r="H47" i="2" s="1"/>
  <c r="Q7" i="2"/>
  <c r="G37" i="2"/>
  <c r="H35" i="2"/>
  <c r="H44" i="2"/>
  <c r="H49" i="2"/>
  <c r="G35" i="2"/>
  <c r="G80" i="1"/>
  <c r="H20" i="1"/>
  <c r="H56" i="1"/>
  <c r="Q7" i="1"/>
  <c r="G20" i="1"/>
  <c r="G15" i="1"/>
  <c r="G94" i="1"/>
  <c r="H25" i="1"/>
  <c r="G52" i="1"/>
  <c r="G84" i="1"/>
  <c r="H101" i="1"/>
  <c r="H52" i="1"/>
  <c r="H94" i="1"/>
  <c r="G62" i="1"/>
  <c r="G101" i="1"/>
  <c r="H32" i="1"/>
  <c r="H62" i="1"/>
  <c r="G32" i="1"/>
  <c r="G65" i="1"/>
  <c r="G44" i="1"/>
  <c r="H65" i="1"/>
  <c r="H98" i="1"/>
  <c r="H44" i="1"/>
  <c r="H84" i="1"/>
  <c r="D22" i="6" s="1"/>
  <c r="G71" i="1"/>
  <c r="G98" i="1"/>
  <c r="H96" i="1"/>
  <c r="I7" i="1"/>
  <c r="G8" i="1"/>
  <c r="G60" i="1"/>
  <c r="H80" i="1"/>
  <c r="H60" i="1"/>
  <c r="H15" i="1"/>
  <c r="H71" i="1"/>
  <c r="H8" i="1"/>
  <c r="G96" i="1"/>
  <c r="M7" i="1"/>
  <c r="S7" i="1"/>
  <c r="N7" i="1"/>
  <c r="Z19" i="1"/>
  <c r="K7" i="1"/>
  <c r="Y7" i="1"/>
  <c r="T19" i="1"/>
  <c r="U19" i="1"/>
  <c r="O19" i="1"/>
  <c r="W19" i="1"/>
  <c r="X19" i="1"/>
  <c r="K19" i="1"/>
  <c r="J19" i="1"/>
  <c r="P19" i="1"/>
  <c r="Z7" i="1"/>
  <c r="V19" i="1"/>
  <c r="M19" i="1"/>
  <c r="Y19" i="1"/>
  <c r="O7" i="1"/>
  <c r="R7" i="1"/>
  <c r="L7" i="1"/>
  <c r="N19" i="1"/>
  <c r="J7" i="1"/>
  <c r="R19" i="1"/>
  <c r="S19" i="1"/>
  <c r="L19" i="1"/>
  <c r="Q19" i="1"/>
  <c r="V7" i="1"/>
  <c r="I19" i="1"/>
  <c r="C22" i="6" l="1"/>
  <c r="C23" i="6"/>
  <c r="F8" i="6"/>
  <c r="D8" i="6"/>
  <c r="F18" i="6"/>
  <c r="D18" i="6"/>
  <c r="F24" i="6"/>
  <c r="D24" i="6"/>
  <c r="E14" i="6"/>
  <c r="C14" i="6"/>
  <c r="C21" i="6"/>
  <c r="E21" i="6"/>
  <c r="E15" i="6"/>
  <c r="C15" i="6"/>
  <c r="D31" i="6"/>
  <c r="E25" i="6"/>
  <c r="C25" i="6"/>
  <c r="F16" i="6"/>
  <c r="D16" i="6"/>
  <c r="F23" i="6"/>
  <c r="D23" i="6"/>
  <c r="E13" i="6"/>
  <c r="C13" i="6"/>
  <c r="D11" i="6"/>
  <c r="F11" i="6"/>
  <c r="F14" i="6"/>
  <c r="D14" i="6"/>
  <c r="F10" i="6"/>
  <c r="D10" i="6"/>
  <c r="E10" i="6"/>
  <c r="C10" i="6"/>
  <c r="F31" i="6"/>
  <c r="E6" i="6"/>
  <c r="C6" i="6"/>
  <c r="F6" i="6"/>
  <c r="D6" i="6"/>
  <c r="D21" i="6"/>
  <c r="F21" i="6"/>
  <c r="D25" i="6"/>
  <c r="F25" i="6"/>
  <c r="F13" i="6"/>
  <c r="D13" i="6"/>
  <c r="E18" i="6"/>
  <c r="C18" i="6"/>
  <c r="E24" i="6"/>
  <c r="C24" i="6"/>
  <c r="D15" i="6"/>
  <c r="F15" i="6"/>
  <c r="C32" i="6"/>
  <c r="E32" i="6"/>
  <c r="E19" i="6"/>
  <c r="C19" i="6"/>
  <c r="F17" i="6"/>
  <c r="D17" i="6"/>
  <c r="E9" i="6"/>
  <c r="C9" i="6"/>
  <c r="D19" i="6"/>
  <c r="F19" i="6"/>
  <c r="C16" i="6"/>
  <c r="E16" i="6"/>
  <c r="C26" i="6"/>
  <c r="E26" i="6"/>
  <c r="F26" i="6"/>
  <c r="D26" i="6"/>
  <c r="C11" i="6"/>
  <c r="E11" i="6"/>
  <c r="E17" i="6"/>
  <c r="C17" i="6"/>
  <c r="E23" i="6"/>
  <c r="C8" i="6"/>
  <c r="E8" i="6"/>
  <c r="F9" i="6"/>
  <c r="D9" i="6"/>
  <c r="E33" i="6"/>
  <c r="C33" i="6"/>
  <c r="E54" i="6"/>
  <c r="C54" i="6"/>
  <c r="F54" i="6"/>
  <c r="C51" i="6"/>
  <c r="G27" i="4"/>
  <c r="E51" i="6"/>
  <c r="M6" i="2"/>
  <c r="Q6" i="2"/>
  <c r="V6" i="2"/>
  <c r="J6" i="2"/>
  <c r="G14" i="4"/>
  <c r="Y6" i="2"/>
  <c r="F50" i="6"/>
  <c r="F49" i="6" s="1"/>
  <c r="D50" i="6"/>
  <c r="D49" i="6" s="1"/>
  <c r="C42" i="6"/>
  <c r="E42" i="6"/>
  <c r="C39" i="6"/>
  <c r="E39" i="6"/>
  <c r="E36" i="6"/>
  <c r="C36" i="6"/>
  <c r="E40" i="6"/>
  <c r="C40" i="6"/>
  <c r="F44" i="6"/>
  <c r="D44" i="6"/>
  <c r="F52" i="6"/>
  <c r="F51" i="6" s="1"/>
  <c r="D52" i="6"/>
  <c r="D51" i="6" s="1"/>
  <c r="D45" i="6"/>
  <c r="F45" i="6"/>
  <c r="E44" i="6"/>
  <c r="C44" i="6"/>
  <c r="D37" i="6"/>
  <c r="F37" i="6"/>
  <c r="F38" i="6"/>
  <c r="D38" i="6"/>
  <c r="F46" i="6"/>
  <c r="D46" i="6"/>
  <c r="F40" i="6"/>
  <c r="D40" i="6"/>
  <c r="C46" i="6"/>
  <c r="E46" i="6"/>
  <c r="F42" i="6"/>
  <c r="D42" i="6"/>
  <c r="F36" i="6"/>
  <c r="D36" i="6"/>
  <c r="E37" i="6"/>
  <c r="C37" i="6"/>
  <c r="F35" i="6"/>
  <c r="D35" i="6"/>
  <c r="C38" i="6"/>
  <c r="E38" i="6"/>
  <c r="F43" i="6"/>
  <c r="D43" i="6"/>
  <c r="E45" i="6"/>
  <c r="C45" i="6"/>
  <c r="C35" i="6"/>
  <c r="E35" i="6"/>
  <c r="F39" i="6"/>
  <c r="D39" i="6"/>
  <c r="I27" i="4"/>
  <c r="C50" i="6"/>
  <c r="C49" i="6" s="1"/>
  <c r="E50" i="6"/>
  <c r="E49" i="6" s="1"/>
  <c r="L6" i="1"/>
  <c r="V6" i="1"/>
  <c r="T6" i="1"/>
  <c r="Q6" i="1"/>
  <c r="I6" i="1"/>
  <c r="J6" i="1"/>
  <c r="K6" i="1"/>
  <c r="N6" i="1"/>
  <c r="Z6" i="1"/>
  <c r="P6" i="1"/>
  <c r="X6" i="1"/>
  <c r="S6" i="1"/>
  <c r="Y6" i="1"/>
  <c r="M6" i="1"/>
  <c r="R6" i="1"/>
  <c r="O6" i="1"/>
  <c r="U6" i="1"/>
  <c r="W6" i="1"/>
  <c r="G19" i="1"/>
  <c r="I113" i="1"/>
  <c r="G114" i="1"/>
  <c r="G113" i="1" s="1"/>
  <c r="G26" i="3" s="1"/>
  <c r="G27" i="3" s="1"/>
  <c r="S6" i="2"/>
  <c r="L6" i="2"/>
  <c r="R6" i="2"/>
  <c r="H69" i="2"/>
  <c r="H68" i="2" s="1"/>
  <c r="I25" i="3" s="1"/>
  <c r="I27" i="3" s="1"/>
  <c r="H40" i="2"/>
  <c r="W6" i="2"/>
  <c r="Z6" i="2"/>
  <c r="U6" i="2"/>
  <c r="O6" i="2"/>
  <c r="T6" i="2"/>
  <c r="G40" i="2"/>
  <c r="H7" i="2"/>
  <c r="H61" i="2"/>
  <c r="H60" i="2" s="1"/>
  <c r="I14" i="3" s="1"/>
  <c r="G7" i="2"/>
  <c r="N6" i="2"/>
  <c r="G61" i="2"/>
  <c r="G60" i="2" s="1"/>
  <c r="G14" i="3" s="1"/>
  <c r="I60" i="2"/>
  <c r="G49" i="2"/>
  <c r="H19" i="1"/>
  <c r="H70" i="1"/>
  <c r="H59" i="1"/>
  <c r="G79" i="1"/>
  <c r="G51" i="1"/>
  <c r="H79" i="1"/>
  <c r="G83" i="1"/>
  <c r="G70" i="1"/>
  <c r="H51" i="1"/>
  <c r="G59" i="1"/>
  <c r="H7" i="1"/>
  <c r="H83" i="1"/>
  <c r="G7" i="1"/>
  <c r="C5" i="6" l="1"/>
  <c r="E31" i="6"/>
  <c r="F20" i="6"/>
  <c r="C31" i="6"/>
  <c r="D20" i="6"/>
  <c r="E5" i="6"/>
  <c r="D5" i="6"/>
  <c r="E20" i="6"/>
  <c r="F5" i="6"/>
  <c r="C20" i="6"/>
  <c r="C34" i="6"/>
  <c r="F34" i="6"/>
  <c r="D34" i="6"/>
  <c r="E34" i="6"/>
  <c r="H78" i="1"/>
  <c r="I17" i="3" s="1"/>
  <c r="I17" i="4"/>
  <c r="G17" i="4"/>
  <c r="G16" i="4"/>
  <c r="I16" i="4"/>
  <c r="G6" i="2"/>
  <c r="G13" i="3" s="1"/>
  <c r="G12" i="3" s="1"/>
  <c r="G13" i="4"/>
  <c r="G12" i="4" s="1"/>
  <c r="H6" i="2"/>
  <c r="I13" i="3" s="1"/>
  <c r="I12" i="3" s="1"/>
  <c r="I13" i="4"/>
  <c r="I12" i="4" s="1"/>
  <c r="G6" i="1"/>
  <c r="G16" i="3" s="1"/>
  <c r="G78" i="1"/>
  <c r="G17" i="3" s="1"/>
  <c r="H6" i="1"/>
  <c r="I16" i="3" s="1"/>
  <c r="I15" i="3" l="1"/>
  <c r="I18" i="3" s="1"/>
  <c r="I30" i="3" s="1"/>
  <c r="I15" i="4"/>
  <c r="I18" i="4" s="1"/>
  <c r="I30" i="4" s="1"/>
  <c r="G15" i="4"/>
  <c r="G18" i="4" s="1"/>
  <c r="G30" i="4" s="1"/>
  <c r="G15" i="3"/>
  <c r="G18" i="3" s="1"/>
  <c r="G30" i="3" s="1"/>
</calcChain>
</file>

<file path=xl/sharedStrings.xml><?xml version="1.0" encoding="utf-8"?>
<sst xmlns="http://schemas.openxmlformats.org/spreadsheetml/2006/main" count="681" uniqueCount="382">
  <si>
    <t>Razred</t>
  </si>
  <si>
    <t>Skupina</t>
  </si>
  <si>
    <t>Nematerijalna imovina</t>
  </si>
  <si>
    <t>Licence</t>
  </si>
  <si>
    <t>Ostala nematerijalna imovina</t>
  </si>
  <si>
    <t>Postrojenja i oprema</t>
  </si>
  <si>
    <t>Uredska oprema i namještaj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</si>
  <si>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</si>
  <si>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</si>
  <si>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</si>
  <si>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</si>
  <si>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</si>
  <si>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</si>
  <si>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</si>
  <si>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Višegodišnji nasadi i osnovno stado</t>
  </si>
  <si>
    <t>Višegodišnji nasadi</t>
  </si>
  <si>
    <t>Nematerijalna proizvedena imovina</t>
  </si>
  <si>
    <t>Ulaganja u računalne programe</t>
  </si>
  <si>
    <t>Ostala nematerijalna proizvedena imovina</t>
  </si>
  <si>
    <t xml:space="preserve">Ostali nespomenuti prihodi </t>
  </si>
  <si>
    <t>Doprinosi za mirovinsko osiguranje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</si>
  <si>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</si>
  <si>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</si>
  <si>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</si>
  <si>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</si>
  <si>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</si>
  <si>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</si>
  <si>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</si>
  <si>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</si>
  <si>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</si>
  <si>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</si>
  <si>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</si>
  <si>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</si>
  <si>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</si>
  <si>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</si>
  <si>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</si>
  <si>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</si>
  <si>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</si>
  <si>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</si>
  <si>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</si>
  <si>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</si>
  <si>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</si>
  <si>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</si>
  <si>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</si>
  <si>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</si>
  <si>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</si>
  <si>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</t>
  </si>
  <si>
    <t>Medicinska i laboratorijska oprema</t>
  </si>
  <si>
    <t>Dodatna ulaganja na građevinskim objektima</t>
  </si>
  <si>
    <t>Dodatna ulaganja na postrojenjima i opremi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</si>
  <si>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</si>
  <si>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</si>
  <si>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</si>
  <si>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</si>
  <si>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</si>
  <si>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</si>
  <si>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</si>
  <si>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3112</t>
  </si>
  <si>
    <t>Plaće u naravi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</si>
  <si>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</si>
  <si>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</si>
  <si>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</si>
  <si>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</si>
  <si>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</si>
  <si>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</si>
  <si>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</si>
  <si>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</si>
  <si>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</si>
  <si>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3131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</si>
  <si>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</si>
  <si>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</si>
  <si>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</si>
  <si>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</si>
  <si>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</si>
  <si>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</si>
  <si>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</t>
  </si>
  <si>
    <t>3211</t>
  </si>
  <si>
    <t>3212</t>
  </si>
  <si>
    <t>3213</t>
  </si>
  <si>
    <t>322</t>
  </si>
  <si>
    <t>3221</t>
  </si>
  <si>
    <t>3222</t>
  </si>
  <si>
    <t>3223</t>
  </si>
  <si>
    <t>3224</t>
  </si>
  <si>
    <t>3225</t>
  </si>
  <si>
    <t>3227</t>
  </si>
  <si>
    <t>323</t>
  </si>
  <si>
    <t>3231</t>
  </si>
  <si>
    <t>3232</t>
  </si>
  <si>
    <t>3233</t>
  </si>
  <si>
    <t>3234</t>
  </si>
  <si>
    <t>3236</t>
  </si>
  <si>
    <t>3237</t>
  </si>
  <si>
    <t>3238</t>
  </si>
  <si>
    <t>3239</t>
  </si>
  <si>
    <t>Naknade troškova osobama izvan radnog odnosa</t>
  </si>
  <si>
    <t>3241</t>
  </si>
  <si>
    <t>329</t>
  </si>
  <si>
    <t>3292</t>
  </si>
  <si>
    <t>3293</t>
  </si>
  <si>
    <t>3294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</si>
  <si>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</si>
  <si>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</si>
  <si>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</si>
  <si>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</si>
  <si>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</si>
  <si>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</si>
  <si>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</si>
  <si>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</si>
  <si>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</si>
  <si>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</si>
  <si>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Rashodi za nabavu nefinancijske imovine</t>
  </si>
  <si>
    <t>Rashodi za nabavu proizvedene dugotrajne imovine</t>
  </si>
  <si>
    <t>Rashodi za dodatna ulaganja na nefinancijskoj imovini</t>
  </si>
  <si>
    <t>Dodatna ulaganja za ostalu nefinancijsku imovinu</t>
  </si>
  <si>
    <t>Prihodi poslovanja</t>
  </si>
  <si>
    <t>Pomoći iz inozemstva i od subjekata unutar općeg proračuna</t>
  </si>
  <si>
    <t>Pomoći od izvanproračunskih korisnika</t>
  </si>
  <si>
    <t xml:space="preserve">Tekuće pomoći od izvanproračunskih korisnika </t>
  </si>
  <si>
    <t>Kapitalne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</si>
  <si>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</si>
  <si>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</si>
  <si>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</si>
  <si>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</si>
  <si>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</si>
  <si>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</si>
  <si>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</si>
  <si>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</si>
  <si>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</si>
  <si>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</si>
  <si>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</si>
  <si>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</si>
  <si>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Kamate na oročena sredstva i depozite po viđenju</t>
  </si>
  <si>
    <t>Prihodi od nefinancijske imovine</t>
  </si>
  <si>
    <t>Prihodi od zakupa i iznajmljivanja imovine</t>
  </si>
  <si>
    <t>Prihodi od upravnih i administrativnih pristojbi, pristojbi po posebnim propisima i naknada</t>
  </si>
  <si>
    <t>Prihodi po posebnim propisima</t>
  </si>
  <si>
    <t>Tekuće donacije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</si>
  <si>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</si>
  <si>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</si>
  <si>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</si>
  <si>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</si>
  <si>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</si>
  <si>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Kazne, upravne mjere i ostali prihodi</t>
  </si>
  <si>
    <t>Ostali prihodi</t>
  </si>
  <si>
    <t>Vlastiti izvori</t>
  </si>
  <si>
    <t>Rezultat poslovanja</t>
  </si>
  <si>
    <t>Višak/manjak prihoda</t>
  </si>
  <si>
    <t>Višak prihoda</t>
  </si>
  <si>
    <t>Manjak prihoda</t>
  </si>
  <si>
    <t>Pomoći od međunarodnih organizacija te institucija i tijela EU</t>
  </si>
  <si>
    <t xml:space="preserve">Kapitalne pomoći od međunarodnih organizacija </t>
  </si>
  <si>
    <t>Ostali prihodi od nefinancijske imovine</t>
  </si>
  <si>
    <t>Pod  skupina</t>
  </si>
  <si>
    <t>Odjeljak</t>
  </si>
  <si>
    <t>Osn. račun</t>
  </si>
  <si>
    <t>Naziv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</si>
  <si>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</si>
  <si>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</si>
  <si>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</si>
  <si>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</si>
  <si>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</si>
  <si>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</si>
  <si>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3425</t>
  </si>
  <si>
    <t>Kamate za odobrene, a nerealizirane kredite i zajmove</t>
  </si>
  <si>
    <t>36</t>
  </si>
  <si>
    <t>Pomoći dane u inozemstvo i unutar općeg proračuna</t>
  </si>
  <si>
    <t>363</t>
  </si>
  <si>
    <t>Pomoći unutar općeg proračuna</t>
  </si>
  <si>
    <t>3631</t>
  </si>
  <si>
    <t>Tekuće pomoći unutar općeg proračuna</t>
  </si>
  <si>
    <t>41</t>
  </si>
  <si>
    <t>412</t>
  </si>
  <si>
    <t>4123</t>
  </si>
  <si>
    <t>4126</t>
  </si>
  <si>
    <t>42</t>
  </si>
  <si>
    <t>422</t>
  </si>
  <si>
    <t>4221</t>
  </si>
  <si>
    <t>4222</t>
  </si>
  <si>
    <t>4223</t>
  </si>
  <si>
    <t>4224</t>
  </si>
  <si>
    <t>4225</t>
  </si>
  <si>
    <t>4226</t>
  </si>
  <si>
    <t>4227</t>
  </si>
  <si>
    <t>45</t>
  </si>
  <si>
    <t>451</t>
  </si>
  <si>
    <t>4511</t>
  </si>
  <si>
    <t>452</t>
  </si>
  <si>
    <t>4521</t>
  </si>
  <si>
    <t>453</t>
  </si>
  <si>
    <t>Dodatna ulaganja na prijevoznim sredstvima</t>
  </si>
  <si>
    <t>4531</t>
  </si>
  <si>
    <t>454</t>
  </si>
  <si>
    <t>4541</t>
  </si>
  <si>
    <r>
      <t xml:space="preserve">Rashodi za nabavu neproizvedene </t>
    </r>
    <r>
      <rPr>
        <b/>
        <sz val="13"/>
        <rFont val="Cambria"/>
        <family val="1"/>
        <charset val="238"/>
      </rPr>
      <t>dugotrajne</t>
    </r>
    <r>
      <rPr>
        <b/>
        <sz val="13"/>
        <color indexed="10"/>
        <rFont val="Cambria"/>
        <family val="1"/>
        <charset val="238"/>
      </rPr>
      <t xml:space="preserve"> </t>
    </r>
    <r>
      <rPr>
        <b/>
        <sz val="13"/>
        <color indexed="8"/>
        <rFont val="Cambria"/>
        <family val="1"/>
        <charset val="238"/>
      </rPr>
      <t>imovine</t>
    </r>
  </si>
  <si>
    <t>922</t>
  </si>
  <si>
    <t>9221</t>
  </si>
  <si>
    <t>9222</t>
  </si>
  <si>
    <t>PLAN</t>
  </si>
  <si>
    <t>IZVRŠENJE</t>
  </si>
  <si>
    <t>ŽUPANIJA</t>
  </si>
  <si>
    <t>OPĆI PRIHODI I PRIMICI</t>
  </si>
  <si>
    <t>VLASTITI PRIHODI</t>
  </si>
  <si>
    <t>PRIHODI ZA POSEBNE NAMJENE</t>
  </si>
  <si>
    <t>POMOĆI</t>
  </si>
  <si>
    <t>DONACIJE</t>
  </si>
  <si>
    <t>EU PROJEKTI</t>
  </si>
  <si>
    <t>PRIHODI OD PRODAJE NEFIN. IMOVINE I NADOKNADE ŠTETE S OSNOVE OSIGURANJA</t>
  </si>
  <si>
    <t>NAMJENSKI PRIMICI OD ZADUŽIVANJA</t>
  </si>
  <si>
    <t>IZVOR FINANCIRANJA</t>
  </si>
  <si>
    <t>UKUPNO PLAN I UKUPNO IZVRŠENJE</t>
  </si>
  <si>
    <t>Izvršenje rashoda za razdoblje:</t>
  </si>
  <si>
    <t>Proračunski korisnik:</t>
  </si>
  <si>
    <t>63</t>
  </si>
  <si>
    <t>64</t>
  </si>
  <si>
    <t>65</t>
  </si>
  <si>
    <t>66</t>
  </si>
  <si>
    <t>632</t>
  </si>
  <si>
    <t>633</t>
  </si>
  <si>
    <t>634</t>
  </si>
  <si>
    <t>641</t>
  </si>
  <si>
    <t>642</t>
  </si>
  <si>
    <t>652</t>
  </si>
  <si>
    <t>661</t>
  </si>
  <si>
    <t>663</t>
  </si>
  <si>
    <t>6321</t>
  </si>
  <si>
    <t>6322</t>
  </si>
  <si>
    <t>6331</t>
  </si>
  <si>
    <t>6332</t>
  </si>
  <si>
    <t>6341</t>
  </si>
  <si>
    <t>6342</t>
  </si>
  <si>
    <t>6413</t>
  </si>
  <si>
    <t>6422</t>
  </si>
  <si>
    <t>6429</t>
  </si>
  <si>
    <t>6526</t>
  </si>
  <si>
    <t>6631</t>
  </si>
  <si>
    <t>6632</t>
  </si>
  <si>
    <t xml:space="preserve">Tekuće pomoći od međunarodnih organizacija </t>
  </si>
  <si>
    <t>Tekuće pomoći od institucija i tijela  EU</t>
  </si>
  <si>
    <t>Kapitalne pomoći od institucija i tijela  EU</t>
  </si>
  <si>
    <t xml:space="preserve">Pomoći proračunu iz drugih proračuna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</si>
  <si>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</si>
  <si>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</si>
  <si>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 xml:space="preserve">Pomoći proračunskim korisnicima iz proračuna koji im nije nadležan </t>
  </si>
  <si>
    <t>Prihodi od prodaje kratkotrajne nefinancijske imovine</t>
  </si>
  <si>
    <t>Prihodi od prodaje proizvoda i robe te pruženih usluga, prihodi od donacija te povrati po protestiranim jamstvima</t>
  </si>
  <si>
    <t>Prihodi od prodaje proizvoda i robe te pruženih usluga</t>
  </si>
  <si>
    <t>Prihodi od prodaje proizvoda i robe</t>
  </si>
  <si>
    <t>Prihodi od pruženih usluga</t>
  </si>
  <si>
    <t>Donacije od pravnih i fizičkih osoba izvan općeg proračuna i povrat donacija po protestiranim jamstvima</t>
  </si>
  <si>
    <t>Prihodi iz nadležnog proračuna za financiranje izdataka za financijsku imovinu i otplatu zajmova</t>
  </si>
  <si>
    <t>Prihodi od HZZO-a na temelju ugovornih obveza</t>
  </si>
  <si>
    <t>Izvršenje prihoda/primitaka za razdoblje:</t>
  </si>
  <si>
    <t>RAČUN / IZVOR FINANCIRANJA</t>
  </si>
  <si>
    <t>IZVRŠENJE PRIHODA/PRIMITAKA I RASHODA/IZDATAKA</t>
  </si>
  <si>
    <t>OŠ "Antun Gustav Matoš" Vinkovci</t>
  </si>
  <si>
    <t>OŠ Bartola Kašića Vinkovci</t>
  </si>
  <si>
    <t>OŠ Josipa Kozarca Vinkovci</t>
  </si>
  <si>
    <t>OŠ Ivana Gorana Kovačića Vinkovci</t>
  </si>
  <si>
    <t>OŠ Vladimira Nazora Vinkovci</t>
  </si>
  <si>
    <t>OŠ Ivana Mažuranića Vinkovci</t>
  </si>
  <si>
    <t>OŠ Nikole Tesle Mirkovci</t>
  </si>
  <si>
    <t>OŠ "Ivana Brlić Mažuranić" Rokovci-Andrijaševci</t>
  </si>
  <si>
    <t>OŠ "August Cesarec" Ivankovo</t>
  </si>
  <si>
    <t>OŠ "Matija Gubec" Jarmina</t>
  </si>
  <si>
    <t>OŠ "Vladimir Nazor" Komletinci</t>
  </si>
  <si>
    <t>OŠ Zrinskih Nuštar</t>
  </si>
  <si>
    <t>OŠ Josipa Lovretića Otok</t>
  </si>
  <si>
    <t>OŠ Stjepana Antolovića Privlaka</t>
  </si>
  <si>
    <t>OŠ Ane Katarine Zrinski Retkovci</t>
  </si>
  <si>
    <t>OŠ Stjepana Cvrkovića Stari Mikanovci</t>
  </si>
  <si>
    <t>OŠ Vođinci Vođinci</t>
  </si>
  <si>
    <t>OŠ "Ivan Kozarac" Nijemci</t>
  </si>
  <si>
    <t>OŠ Lipovac Lipovac</t>
  </si>
  <si>
    <t>OŠ Mate Lovraka Županja</t>
  </si>
  <si>
    <t>OŠ Ivana Kozarca Županja</t>
  </si>
  <si>
    <t>OŠ Ivan Goran Kovačić Štitar</t>
  </si>
  <si>
    <t>OŠ "Davorin Trstenjak" Posavski Podgajci</t>
  </si>
  <si>
    <t>OŠ "Mara Švel Gamiršek" Vrbanja</t>
  </si>
  <si>
    <t>OŠ Josip Kozarac Soljani</t>
  </si>
  <si>
    <t>OŠ fra Bernardina Tome Leakovića Bošnjaci</t>
  </si>
  <si>
    <t>OŠ "Antun i Stjepan Radić" Gunja</t>
  </si>
  <si>
    <t>OŠ Matija Antun Reljković Cerna</t>
  </si>
  <si>
    <t>OŠ "Ivan Meštrović" Drenovci</t>
  </si>
  <si>
    <t>OŠ "Ivan Filipović" Račinovci</t>
  </si>
  <si>
    <t>OŠ Gradište Gradište</t>
  </si>
  <si>
    <t>OŠ "Mijat Stojanović" Babina Greda</t>
  </si>
  <si>
    <t>OŠ Dragutina Tadijanovića (Druga osnovna škola) Vukovar</t>
  </si>
  <si>
    <t>OŠ Negoslavci Negoslavci</t>
  </si>
  <si>
    <t>OŠ Antuna Bauera (Treća osnovna škola) Vukovar</t>
  </si>
  <si>
    <t>OŠ Nikole Andrića (Četvrta osnovna škola) Vukovar</t>
  </si>
  <si>
    <t>OŠ Siniše Glavaševića (Peta osnova škola) Vukovar</t>
  </si>
  <si>
    <t>OŠ Bobota Bobota</t>
  </si>
  <si>
    <t>OŠ "Borovo" Borovo</t>
  </si>
  <si>
    <t>OŠ Čakovci Čakovci</t>
  </si>
  <si>
    <t>OŠ Julija Benešića Ilok</t>
  </si>
  <si>
    <t>OŠ Lovas Lovas</t>
  </si>
  <si>
    <t>OŠ Markušica Markušica</t>
  </si>
  <si>
    <t>OŠ Stari Jankovci Stari Jankovci</t>
  </si>
  <si>
    <t>OŠ Dr. Franjo Tuđman Šarengrad</t>
  </si>
  <si>
    <t>OŠ Ilača-Banovci Ilača</t>
  </si>
  <si>
    <t>OŠ Antun Gustav Matoš Tovarnik</t>
  </si>
  <si>
    <t>OŠ Trpinja Trpinja</t>
  </si>
  <si>
    <t>OŠ Slakovci Slakovci</t>
  </si>
  <si>
    <t>OŠ „Mitnica“ (Sedma osnovna škola) Vukovar</t>
  </si>
  <si>
    <t>OŠ Blage Zadre (Šesta osnovna škola) Vukovar</t>
  </si>
  <si>
    <t>OŠ Josipa Matoša Vukovar</t>
  </si>
  <si>
    <t>OŠ Tordinci Tordinci</t>
  </si>
  <si>
    <t>Škola</t>
  </si>
  <si>
    <t>OŠ "Korođ" Korođ / Kórógy</t>
  </si>
  <si>
    <t>OPĆI DIO</t>
  </si>
  <si>
    <t>Razdoblje</t>
  </si>
  <si>
    <t>03-2023</t>
  </si>
  <si>
    <t>06-2023</t>
  </si>
  <si>
    <t>09-2023</t>
  </si>
  <si>
    <t>12-2023</t>
  </si>
  <si>
    <t>03-2024</t>
  </si>
  <si>
    <t>06-2024</t>
  </si>
  <si>
    <t>09-2024</t>
  </si>
  <si>
    <t>12-2024</t>
  </si>
  <si>
    <t>03-2025</t>
  </si>
  <si>
    <t>06-2025</t>
  </si>
  <si>
    <t>09-2025</t>
  </si>
  <si>
    <t>12-2025</t>
  </si>
  <si>
    <t>Za razdoblje:</t>
  </si>
  <si>
    <t>(s prihodima/primicima i rashodima/izdacima županijskog proračuna)</t>
  </si>
  <si>
    <t>Plan</t>
  </si>
  <si>
    <t>Izvršenje</t>
  </si>
  <si>
    <t>Prihodi ukupno</t>
  </si>
  <si>
    <t>Prihodi od prodaje nefinancijske imovine</t>
  </si>
  <si>
    <t>Rashodi ukupno</t>
  </si>
  <si>
    <t>Razlika - višak/manjak</t>
  </si>
  <si>
    <t>Ukupan donos viška/manjka iz prethodne godine</t>
  </si>
  <si>
    <t>Višak/manjak prethodne godine koji će se pokriti /rasporediti</t>
  </si>
  <si>
    <t>Primici od financijske imovine i zaduživanja</t>
  </si>
  <si>
    <t>Izdatci za financijsku imovinu i otplatu zajmova</t>
  </si>
  <si>
    <t>Neto financiranje</t>
  </si>
  <si>
    <t>Višak / manjak + neto financiranje</t>
  </si>
  <si>
    <t>i ne uzima se u obzir kod uravnoteženja proračuna, već se proračun uravnotežuje retkom</t>
  </si>
  <si>
    <t>višak / manjak prethodne godine koji će se pokriti / rasporediti</t>
  </si>
  <si>
    <r>
      <rPr>
        <b/>
        <i/>
        <sz val="12"/>
        <color theme="1"/>
        <rFont val="Cambria"/>
        <family val="1"/>
        <charset val="238"/>
      </rPr>
      <t>Napomena</t>
    </r>
    <r>
      <rPr>
        <i/>
        <sz val="12"/>
        <color theme="1"/>
        <rFont val="Cambria"/>
        <family val="1"/>
        <charset val="238"/>
      </rPr>
      <t>: Redak Ukupan donos viška / manjka iz prethodne godine služi kao informacija</t>
    </r>
  </si>
  <si>
    <t>(naziv škole)</t>
  </si>
  <si>
    <t>MM-GGGG</t>
  </si>
  <si>
    <t>(bez prihoda/primitaka i rashoda/izdataka županijskog proračuna)</t>
  </si>
  <si>
    <t>Prihodi od prodaje proizvedene dugotrajne imovine</t>
  </si>
  <si>
    <t>Primici od zaduživanja</t>
  </si>
  <si>
    <t>Primljeni krediti od kreditnih institucija u javnom sektoru</t>
  </si>
  <si>
    <t>Promljeni krediti od kreditnih institucija u javnom sektoru</t>
  </si>
  <si>
    <t>Primljeni krediti od kreditnih institucija izvan javnog sektora</t>
  </si>
  <si>
    <t>Primljeni krediti od tuzemnih kreditnih institucija izvan javnog sektora</t>
  </si>
  <si>
    <t>Izdatci za otplatu glavnice primljenih kredita i zajmova</t>
  </si>
  <si>
    <t>Otplata glavnice primljenih kredita i zajmova od kreditnih institucija u javnom sektoru</t>
  </si>
  <si>
    <t>Otplata glavnice primljenih kredita i zajmova od kreditnih institucija izvan javnog sektora</t>
  </si>
  <si>
    <t>Otplata glavnice primljenih kredita od kreditnih institucija u javnom sektoru</t>
  </si>
  <si>
    <t>Otplata glavnice primljenih kredita od kreditnih institucijaizvan javnog sektora</t>
  </si>
  <si>
    <t>REKAPITULACIJA NA III. RAZINI</t>
  </si>
  <si>
    <t>Sa županijom</t>
  </si>
  <si>
    <t>Bez županije</t>
  </si>
  <si>
    <t>PODSKUPINA</t>
  </si>
  <si>
    <t>Zakupnine i najamnine</t>
  </si>
  <si>
    <t>Građevinski objekti</t>
  </si>
  <si>
    <t>Poslovni objekti</t>
  </si>
  <si>
    <t>Dom učenika Vukovar</t>
  </si>
  <si>
    <t>Poljoprivredno šumarska škola Vinkovci</t>
  </si>
  <si>
    <t>Srednja strukovna škola Vinkovci</t>
  </si>
  <si>
    <t>Srednja strukovna škola Marko Babić Vukovar</t>
  </si>
  <si>
    <t>Ekonomska škola Vukovar</t>
  </si>
  <si>
    <t>Gimnazija Vukovar</t>
  </si>
  <si>
    <t>Tehnička škola Nikole Tesle Vukovar</t>
  </si>
  <si>
    <t>Tehnička škola Ruđera Boškovića Vinkovci</t>
  </si>
  <si>
    <t>Zdravstvena i veterinarska škola dr. A.Štampara Vinkovci</t>
  </si>
  <si>
    <t>Ekonomska i trgovačka škola Ivana Domca Vinkovci</t>
  </si>
  <si>
    <t>Gimnazija M.A.Reljkovića Vinkovci</t>
  </si>
  <si>
    <t>Gimnazija Županja</t>
  </si>
  <si>
    <t>Obrtničko-industrijska škola Županja</t>
  </si>
  <si>
    <t>Tehnička škola Županja</t>
  </si>
  <si>
    <t>Drvodjelska tehnička škola Vinkovci</t>
  </si>
  <si>
    <t>Srednja škola Ilok</t>
  </si>
  <si>
    <t>STAMBENI OBJEKTI</t>
  </si>
  <si>
    <t>Prihodi od prodaje graževinskih objekata</t>
  </si>
  <si>
    <t>Tekuće donacije u naravi</t>
  </si>
  <si>
    <t>Ostali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</si>
</sst>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theme="0"/>
      <name val="Cambria"/>
      <family val="1"/>
      <charset val="238"/>
    </font>
    <font>
      <b/>
      <sz val="10"/>
      <color theme="0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b/>
      <sz val="14"/>
      <name val="Cambria"/>
      <family val="1"/>
      <charset val="238"/>
    </font>
    <font>
      <b/>
      <sz val="12"/>
      <name val="Cambria"/>
      <family val="1"/>
      <charset val="238"/>
    </font>
    <font>
      <b/>
      <sz val="10"/>
      <color indexed="8"/>
      <name val="Cambria"/>
      <family val="1"/>
      <charset val="238"/>
    </font>
    <font>
      <b/>
      <sz val="12"/>
      <color theme="0"/>
      <name val="Cambria"/>
      <family val="1"/>
      <charset val="238"/>
    </font>
    <font>
      <b/>
      <sz val="14"/>
      <color theme="0"/>
      <name val="Cambria"/>
      <family val="1"/>
      <charset val="238"/>
    </font>
    <font>
      <sz val="12"/>
      <name val="Cambria"/>
      <family val="1"/>
      <charset val="238"/>
    </font>
    <font>
      <b/>
      <sz val="13"/>
      <color indexed="8"/>
      <name val="Cambria"/>
      <family val="1"/>
      <charset val="238"/>
    </font>
    <font>
      <b/>
      <sz val="13"/>
      <name val="Cambria"/>
      <family val="1"/>
      <charset val="238"/>
    </font>
    <font>
      <b/>
      <sz val="13"/>
      <color indexed="10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strike/>
      <sz val="13"/>
      <color indexed="10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2"/>
      <color rgb="FF3F3F3F"/>
      <name val="Cambria"/>
      <family val="1"/>
      <charset val="238"/>
    </font>
    <font>
      <i/>
      <sz val="12"/>
      <color theme="1"/>
      <name val="Cambria"/>
      <family val="1"/>
      <charset val="238"/>
    </font>
    <font>
      <b/>
      <i/>
      <sz val="12"/>
      <color theme="1"/>
      <name val="Cambria"/>
      <family val="1"/>
      <charset val="238"/>
    </font>
    <font>
      <i/>
      <sz val="8"/>
      <color theme="0" tint="-0.499984740745262"/>
      <name val="Cambria"/>
      <family val="1"/>
      <charset val="238"/>
    </font>
    <font>
      <b/>
      <sz val="12"/>
      <color theme="0" tint="-0.499984740745262"/>
      <name val="Cambria"/>
      <family val="1"/>
      <charset val="238"/>
    </font>
    <font>
      <sz val="10"/>
      <name val="Cambria"/>
      <family val="1"/>
    </font>
    <font>
      <sz val="10"/>
      <color indexed="8"/>
      <name val="Cambria"/>
      <family val="1"/>
    </font>
    <font>
      <sz val="10"/>
      <name val="Arial"/>
      <family val="2"/>
    </font>
    <font>
      <b/>
      <sz val="12"/>
      <name val="Cambria"/>
      <family val="1"/>
    </font>
    <font>
      <b/>
      <sz val="12"/>
      <color indexed="8"/>
      <name val="Cambria"/>
      <family val="1"/>
    </font>
    <font>
      <b/>
      <sz val="10"/>
      <color indexed="8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indexed="8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</fills>
  <borders count="65">
    <border>
      <left/>
      <right/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 style="medium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medium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0" tint="-0.24994659260841701"/>
      </left>
      <right style="dotted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hair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/>
      <diagonal/>
    </border>
    <border>
      <left style="dotted">
        <color theme="0" tint="-0.24994659260841701"/>
      </left>
      <right style="medium">
        <color theme="0" tint="-0.24994659260841701"/>
      </right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dotted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dotted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hair">
        <color theme="0" tint="-0.499984740745262"/>
      </bottom>
      <diagonal/>
    </border>
    <border>
      <left/>
      <right style="medium">
        <color theme="0" tint="-0.499984740745262"/>
      </right>
      <top/>
      <bottom style="hair">
        <color theme="0" tint="-0.499984740745262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7" fillId="0" borderId="0"/>
    <xf numFmtId="0" fontId="1" fillId="0" borderId="0"/>
  </cellStyleXfs>
  <cellXfs count="333">
    <xf numFmtId="0" fontId="0" fillId="0" borderId="0" xfId="0"/>
    <xf numFmtId="0" fontId="5" fillId="0" borderId="0" xfId="6" applyFont="1"/>
    <xf numFmtId="0" fontId="6" fillId="0" borderId="0" xfId="6" applyFont="1" applyAlignment="1">
      <alignment horizontal="center"/>
    </xf>
    <xf numFmtId="0" fontId="8" fillId="0" borderId="0" xfId="6" applyFont="1"/>
    <xf numFmtId="0" fontId="6" fillId="0" borderId="0" xfId="6" applyFont="1"/>
    <xf numFmtId="0" fontId="5" fillId="0" borderId="0" xfId="6" applyFont="1" applyAlignment="1">
      <alignment horizont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vertical="center" wrapText="1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vertical="center"/>
    </xf>
    <xf numFmtId="0" fontId="7" fillId="0" borderId="0" xfId="6" applyFont="1"/>
    <xf numFmtId="0" fontId="12" fillId="0" borderId="0" xfId="6" applyFont="1"/>
    <xf numFmtId="0" fontId="9" fillId="0" borderId="0" xfId="6" applyFont="1"/>
    <xf numFmtId="0" fontId="14" fillId="0" borderId="0" xfId="6" applyFont="1"/>
    <xf numFmtId="0" fontId="12" fillId="0" borderId="0" xfId="6" applyFont="1" applyAlignment="1">
      <alignment vertical="center"/>
    </xf>
    <xf numFmtId="0" fontId="5" fillId="0" borderId="0" xfId="6" applyFont="1" applyAlignment="1">
      <alignment wrapText="1"/>
    </xf>
    <xf numFmtId="0" fontId="3" fillId="5" borderId="1" xfId="6" applyFont="1" applyFill="1" applyBorder="1" applyAlignment="1">
      <alignment horizontal="center" vertical="center" wrapText="1"/>
    </xf>
    <xf numFmtId="0" fontId="3" fillId="5" borderId="1" xfId="6" applyFont="1" applyFill="1" applyBorder="1" applyAlignment="1">
      <alignment horizontal="center" vertical="center"/>
    </xf>
    <xf numFmtId="49" fontId="3" fillId="5" borderId="1" xfId="6" applyNumberFormat="1" applyFont="1" applyFill="1" applyBorder="1" applyAlignment="1">
      <alignment horizontal="center" vertical="center" wrapText="1"/>
    </xf>
    <xf numFmtId="4" fontId="10" fillId="5" borderId="1" xfId="6" applyNumberFormat="1" applyFont="1" applyFill="1" applyBorder="1" applyAlignment="1">
      <alignment horizontal="center" vertical="center"/>
    </xf>
    <xf numFmtId="0" fontId="11" fillId="3" borderId="1" xfId="6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 wrapText="1"/>
    </xf>
    <xf numFmtId="0" fontId="11" fillId="3" borderId="1" xfId="6" applyFont="1" applyFill="1" applyBorder="1" applyAlignment="1">
      <alignment horizontal="center" vertical="center"/>
    </xf>
    <xf numFmtId="49" fontId="11" fillId="3" borderId="1" xfId="6" applyNumberFormat="1" applyFont="1" applyFill="1" applyBorder="1" applyAlignment="1">
      <alignment horizontal="center" vertical="center"/>
    </xf>
    <xf numFmtId="0" fontId="14" fillId="6" borderId="1" xfId="6" applyFont="1" applyFill="1" applyBorder="1" applyAlignment="1">
      <alignment horizontal="center" vertical="center"/>
    </xf>
    <xf numFmtId="0" fontId="14" fillId="6" borderId="1" xfId="2" applyFont="1" applyFill="1" applyBorder="1" applyAlignment="1">
      <alignment horizontal="center" vertical="center" wrapText="1"/>
    </xf>
    <xf numFmtId="49" fontId="14" fillId="6" borderId="1" xfId="6" applyNumberFormat="1" applyFont="1" applyFill="1" applyBorder="1" applyAlignment="1">
      <alignment horizontal="center" vertical="center"/>
    </xf>
    <xf numFmtId="0" fontId="8" fillId="0" borderId="1" xfId="6" applyFont="1" applyBorder="1" applyAlignment="1">
      <alignment horizontal="center"/>
    </xf>
    <xf numFmtId="0" fontId="8" fillId="0" borderId="1" xfId="2" applyFont="1" applyBorder="1" applyAlignment="1">
      <alignment horizontal="center" wrapText="1"/>
    </xf>
    <xf numFmtId="0" fontId="8" fillId="0" borderId="1" xfId="6" applyFont="1" applyBorder="1" applyAlignment="1">
      <alignment horizontal="center" vertical="center"/>
    </xf>
    <xf numFmtId="49" fontId="8" fillId="0" borderId="1" xfId="6" applyNumberFormat="1" applyFont="1" applyBorder="1" applyAlignment="1">
      <alignment horizontal="center" vertical="center"/>
    </xf>
    <xf numFmtId="0" fontId="6" fillId="0" borderId="1" xfId="6" applyFont="1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49" fontId="6" fillId="0" borderId="1" xfId="6" applyNumberFormat="1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/>
    </xf>
    <xf numFmtId="0" fontId="9" fillId="0" borderId="1" xfId="6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 wrapText="1"/>
    </xf>
    <xf numFmtId="0" fontId="3" fillId="5" borderId="10" xfId="6" applyFont="1" applyFill="1" applyBorder="1" applyAlignment="1">
      <alignment horizontal="center" vertical="center" wrapText="1"/>
    </xf>
    <xf numFmtId="4" fontId="10" fillId="5" borderId="11" xfId="6" applyNumberFormat="1" applyFont="1" applyFill="1" applyBorder="1" applyAlignment="1">
      <alignment horizontal="center" vertical="center"/>
    </xf>
    <xf numFmtId="0" fontId="11" fillId="3" borderId="10" xfId="6" applyFont="1" applyFill="1" applyBorder="1" applyAlignment="1">
      <alignment horizontal="center"/>
    </xf>
    <xf numFmtId="0" fontId="8" fillId="0" borderId="10" xfId="6" applyFont="1" applyBorder="1" applyAlignment="1">
      <alignment horizontal="center"/>
    </xf>
    <xf numFmtId="0" fontId="6" fillId="0" borderId="10" xfId="6" applyFont="1" applyBorder="1" applyAlignment="1">
      <alignment horizontal="center"/>
    </xf>
    <xf numFmtId="0" fontId="9" fillId="0" borderId="10" xfId="6" applyFont="1" applyBorder="1" applyAlignment="1">
      <alignment horizontal="center"/>
    </xf>
    <xf numFmtId="0" fontId="14" fillId="6" borderId="10" xfId="6" applyFont="1" applyFill="1" applyBorder="1" applyAlignment="1">
      <alignment horizontal="center"/>
    </xf>
    <xf numFmtId="0" fontId="4" fillId="5" borderId="6" xfId="6" applyFont="1" applyFill="1" applyBorder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4" fillId="6" borderId="6" xfId="2" applyFont="1" applyFill="1" applyBorder="1" applyAlignment="1">
      <alignment vertical="center" wrapText="1"/>
    </xf>
    <xf numFmtId="0" fontId="8" fillId="0" borderId="6" xfId="2" applyFont="1" applyBorder="1" applyAlignment="1">
      <alignment vertical="center" wrapText="1"/>
    </xf>
    <xf numFmtId="0" fontId="6" fillId="0" borderId="6" xfId="2" applyFont="1" applyBorder="1" applyAlignment="1">
      <alignment vertical="center" wrapText="1"/>
    </xf>
    <xf numFmtId="0" fontId="6" fillId="0" borderId="6" xfId="6" applyFont="1" applyBorder="1" applyAlignment="1">
      <alignment vertical="center" wrapText="1"/>
    </xf>
    <xf numFmtId="0" fontId="9" fillId="0" borderId="6" xfId="2" applyFont="1" applyBorder="1" applyAlignment="1">
      <alignment vertical="center" wrapText="1"/>
    </xf>
    <xf numFmtId="4" fontId="10" fillId="5" borderId="5" xfId="6" applyNumberFormat="1" applyFont="1" applyFill="1" applyBorder="1" applyAlignment="1">
      <alignment horizontal="center" vertical="center"/>
    </xf>
    <xf numFmtId="4" fontId="11" fillId="3" borderId="10" xfId="2" applyNumberFormat="1" applyFont="1" applyFill="1" applyBorder="1" applyAlignment="1">
      <alignment horizontal="right" vertical="center" wrapText="1"/>
    </xf>
    <xf numFmtId="4" fontId="11" fillId="3" borderId="11" xfId="2" applyNumberFormat="1" applyFont="1" applyFill="1" applyBorder="1" applyAlignment="1">
      <alignment horizontal="right" vertical="center" wrapText="1"/>
    </xf>
    <xf numFmtId="4" fontId="6" fillId="0" borderId="10" xfId="2" applyNumberFormat="1" applyFont="1" applyBorder="1" applyAlignment="1">
      <alignment horizontal="right" vertical="center" wrapText="1"/>
    </xf>
    <xf numFmtId="4" fontId="14" fillId="6" borderId="10" xfId="2" applyNumberFormat="1" applyFont="1" applyFill="1" applyBorder="1" applyAlignment="1">
      <alignment horizontal="right" vertical="center" wrapText="1"/>
    </xf>
    <xf numFmtId="4" fontId="14" fillId="6" borderId="11" xfId="2" applyNumberFormat="1" applyFont="1" applyFill="1" applyBorder="1" applyAlignment="1">
      <alignment horizontal="right" vertical="center" wrapText="1"/>
    </xf>
    <xf numFmtId="4" fontId="6" fillId="10" borderId="11" xfId="2" applyNumberFormat="1" applyFont="1" applyFill="1" applyBorder="1" applyAlignment="1">
      <alignment horizontal="right" vertical="center" wrapText="1"/>
    </xf>
    <xf numFmtId="4" fontId="8" fillId="0" borderId="10" xfId="2" applyNumberFormat="1" applyFont="1" applyBorder="1" applyAlignment="1">
      <alignment horizontal="right" vertical="center" wrapText="1"/>
    </xf>
    <xf numFmtId="4" fontId="8" fillId="10" borderId="11" xfId="2" applyNumberFormat="1" applyFont="1" applyFill="1" applyBorder="1" applyAlignment="1">
      <alignment horizontal="right" vertical="center" wrapText="1"/>
    </xf>
    <xf numFmtId="0" fontId="8" fillId="0" borderId="1" xfId="2" applyFont="1" applyBorder="1" applyAlignment="1">
      <alignment horizontal="center" vertical="center" wrapText="1"/>
    </xf>
    <xf numFmtId="0" fontId="16" fillId="0" borderId="10" xfId="6" applyFont="1" applyBorder="1" applyAlignment="1">
      <alignment horizontal="center"/>
    </xf>
    <xf numFmtId="0" fontId="16" fillId="0" borderId="1" xfId="6" applyFont="1" applyBorder="1" applyAlignment="1">
      <alignment horizontal="center"/>
    </xf>
    <xf numFmtId="0" fontId="16" fillId="0" borderId="1" xfId="6" applyFont="1" applyBorder="1" applyAlignment="1">
      <alignment horizontal="center" vertical="center"/>
    </xf>
    <xf numFmtId="49" fontId="16" fillId="0" borderId="1" xfId="2" applyNumberFormat="1" applyFont="1" applyBorder="1" applyAlignment="1">
      <alignment horizontal="center" vertical="center" wrapText="1"/>
    </xf>
    <xf numFmtId="0" fontId="16" fillId="0" borderId="6" xfId="2" applyFont="1" applyBorder="1" applyAlignment="1">
      <alignment vertical="center" wrapText="1"/>
    </xf>
    <xf numFmtId="0" fontId="16" fillId="0" borderId="0" xfId="6" applyFont="1"/>
    <xf numFmtId="0" fontId="13" fillId="0" borderId="0" xfId="6" applyFont="1"/>
    <xf numFmtId="0" fontId="6" fillId="0" borderId="10" xfId="6" applyFont="1" applyBorder="1" applyAlignment="1">
      <alignment horizontal="center" vertical="center"/>
    </xf>
    <xf numFmtId="4" fontId="6" fillId="0" borderId="5" xfId="6" applyNumberFormat="1" applyFont="1" applyBorder="1" applyAlignment="1">
      <alignment horizontal="right" vertical="center"/>
    </xf>
    <xf numFmtId="0" fontId="6" fillId="0" borderId="0" xfId="6" applyFont="1" applyAlignment="1">
      <alignment horizontal="right" vertical="center"/>
    </xf>
    <xf numFmtId="0" fontId="14" fillId="6" borderId="1" xfId="6" applyFont="1" applyFill="1" applyBorder="1" applyAlignment="1">
      <alignment horizontal="center"/>
    </xf>
    <xf numFmtId="49" fontId="14" fillId="6" borderId="1" xfId="2" applyNumberFormat="1" applyFont="1" applyFill="1" applyBorder="1" applyAlignment="1">
      <alignment horizontal="center" vertical="center" wrapText="1"/>
    </xf>
    <xf numFmtId="0" fontId="17" fillId="6" borderId="1" xfId="6" applyFont="1" applyFill="1" applyBorder="1" applyAlignment="1">
      <alignment horizontal="center" vertical="center"/>
    </xf>
    <xf numFmtId="0" fontId="13" fillId="6" borderId="10" xfId="6" applyFont="1" applyFill="1" applyBorder="1" applyAlignment="1">
      <alignment horizontal="center"/>
    </xf>
    <xf numFmtId="0" fontId="13" fillId="6" borderId="1" xfId="6" applyFont="1" applyFill="1" applyBorder="1" applyAlignment="1">
      <alignment horizontal="center"/>
    </xf>
    <xf numFmtId="0" fontId="13" fillId="6" borderId="1" xfId="6" applyFont="1" applyFill="1" applyBorder="1" applyAlignment="1">
      <alignment horizontal="center" vertical="center"/>
    </xf>
    <xf numFmtId="49" fontId="13" fillId="6" borderId="1" xfId="2" applyNumberFormat="1" applyFont="1" applyFill="1" applyBorder="1" applyAlignment="1">
      <alignment horizontal="center" vertical="center" wrapText="1"/>
    </xf>
    <xf numFmtId="0" fontId="13" fillId="6" borderId="6" xfId="2" applyFont="1" applyFill="1" applyBorder="1" applyAlignment="1">
      <alignment vertical="center" wrapText="1"/>
    </xf>
    <xf numFmtId="4" fontId="11" fillId="3" borderId="5" xfId="6" applyNumberFormat="1" applyFont="1" applyFill="1" applyBorder="1" applyAlignment="1">
      <alignment vertical="center"/>
    </xf>
    <xf numFmtId="4" fontId="14" fillId="6" borderId="5" xfId="6" applyNumberFormat="1" applyFont="1" applyFill="1" applyBorder="1" applyAlignment="1">
      <alignment vertical="center"/>
    </xf>
    <xf numFmtId="4" fontId="8" fillId="0" borderId="5" xfId="6" applyNumberFormat="1" applyFont="1" applyBorder="1" applyAlignment="1">
      <alignment vertical="center"/>
    </xf>
    <xf numFmtId="4" fontId="6" fillId="0" borderId="5" xfId="6" applyNumberFormat="1" applyFont="1" applyBorder="1" applyAlignment="1">
      <alignment vertical="center"/>
    </xf>
    <xf numFmtId="4" fontId="13" fillId="6" borderId="5" xfId="6" applyNumberFormat="1" applyFont="1" applyFill="1" applyBorder="1" applyAlignment="1">
      <alignment vertical="center"/>
    </xf>
    <xf numFmtId="4" fontId="16" fillId="0" borderId="5" xfId="6" applyNumberFormat="1" applyFont="1" applyBorder="1" applyAlignment="1">
      <alignment vertical="center"/>
    </xf>
    <xf numFmtId="4" fontId="9" fillId="0" borderId="5" xfId="6" applyNumberFormat="1" applyFont="1" applyBorder="1" applyAlignment="1">
      <alignment vertical="center"/>
    </xf>
    <xf numFmtId="4" fontId="10" fillId="5" borderId="10" xfId="6" applyNumberFormat="1" applyFont="1" applyFill="1" applyBorder="1" applyAlignment="1">
      <alignment horizontal="center" vertical="center"/>
    </xf>
    <xf numFmtId="4" fontId="11" fillId="3" borderId="22" xfId="6" applyNumberFormat="1" applyFont="1" applyFill="1" applyBorder="1" applyAlignment="1">
      <alignment vertical="center"/>
    </xf>
    <xf numFmtId="4" fontId="14" fillId="6" borderId="22" xfId="6" applyNumberFormat="1" applyFont="1" applyFill="1" applyBorder="1" applyAlignment="1">
      <alignment vertical="center"/>
    </xf>
    <xf numFmtId="4" fontId="13" fillId="6" borderId="22" xfId="6" applyNumberFormat="1" applyFont="1" applyFill="1" applyBorder="1" applyAlignment="1">
      <alignment vertical="center"/>
    </xf>
    <xf numFmtId="4" fontId="8" fillId="9" borderId="5" xfId="6" applyNumberFormat="1" applyFont="1" applyFill="1" applyBorder="1" applyAlignment="1">
      <alignment vertical="center"/>
    </xf>
    <xf numFmtId="4" fontId="6" fillId="9" borderId="5" xfId="6" applyNumberFormat="1" applyFont="1" applyFill="1" applyBorder="1" applyAlignment="1">
      <alignment vertical="center"/>
    </xf>
    <xf numFmtId="4" fontId="8" fillId="9" borderId="22" xfId="6" applyNumberFormat="1" applyFont="1" applyFill="1" applyBorder="1" applyAlignment="1">
      <alignment vertical="center"/>
    </xf>
    <xf numFmtId="4" fontId="6" fillId="9" borderId="22" xfId="6" applyNumberFormat="1" applyFont="1" applyFill="1" applyBorder="1" applyAlignment="1">
      <alignment vertical="center"/>
    </xf>
    <xf numFmtId="4" fontId="16" fillId="9" borderId="5" xfId="6" applyNumberFormat="1" applyFont="1" applyFill="1" applyBorder="1" applyAlignment="1">
      <alignment vertical="center"/>
    </xf>
    <xf numFmtId="4" fontId="9" fillId="9" borderId="5" xfId="6" applyNumberFormat="1" applyFont="1" applyFill="1" applyBorder="1" applyAlignment="1">
      <alignment vertical="center"/>
    </xf>
    <xf numFmtId="4" fontId="16" fillId="9" borderId="22" xfId="6" applyNumberFormat="1" applyFont="1" applyFill="1" applyBorder="1" applyAlignment="1">
      <alignment vertical="center"/>
    </xf>
    <xf numFmtId="4" fontId="9" fillId="9" borderId="22" xfId="6" applyNumberFormat="1" applyFont="1" applyFill="1" applyBorder="1" applyAlignment="1">
      <alignment vertical="center"/>
    </xf>
    <xf numFmtId="4" fontId="6" fillId="9" borderId="5" xfId="6" applyNumberFormat="1" applyFont="1" applyFill="1" applyBorder="1" applyAlignment="1">
      <alignment horizontal="right" vertical="center"/>
    </xf>
    <xf numFmtId="4" fontId="6" fillId="9" borderId="22" xfId="6" applyNumberFormat="1" applyFont="1" applyFill="1" applyBorder="1" applyAlignment="1">
      <alignment horizontal="right" vertical="center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19" fillId="0" borderId="0" xfId="0" applyFont="1"/>
    <xf numFmtId="49" fontId="20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right"/>
    </xf>
    <xf numFmtId="0" fontId="8" fillId="0" borderId="0" xfId="6" applyFont="1" applyAlignment="1">
      <alignment vertical="center" wrapText="1"/>
    </xf>
    <xf numFmtId="0" fontId="5" fillId="0" borderId="41" xfId="6" applyFont="1" applyBorder="1" applyAlignment="1">
      <alignment horizontal="center"/>
    </xf>
    <xf numFmtId="0" fontId="5" fillId="0" borderId="42" xfId="6" applyFont="1" applyBorder="1" applyAlignment="1">
      <alignment horizontal="center"/>
    </xf>
    <xf numFmtId="0" fontId="5" fillId="0" borderId="42" xfId="2" applyFont="1" applyBorder="1" applyAlignment="1">
      <alignment horizontal="center" vertical="center" wrapText="1"/>
    </xf>
    <xf numFmtId="49" fontId="5" fillId="0" borderId="42" xfId="6" applyNumberFormat="1" applyFont="1" applyBorder="1" applyAlignment="1">
      <alignment horizontal="center" vertical="center"/>
    </xf>
    <xf numFmtId="0" fontId="5" fillId="0" borderId="43" xfId="2" applyFont="1" applyBorder="1" applyAlignment="1">
      <alignment vertical="center" wrapText="1"/>
    </xf>
    <xf numFmtId="4" fontId="5" fillId="0" borderId="41" xfId="2" applyNumberFormat="1" applyFont="1" applyBorder="1" applyAlignment="1">
      <alignment horizontal="right" vertical="center" wrapText="1"/>
    </xf>
    <xf numFmtId="4" fontId="5" fillId="10" borderId="44" xfId="2" applyNumberFormat="1" applyFont="1" applyFill="1" applyBorder="1" applyAlignment="1">
      <alignment horizontal="right" vertical="center" wrapText="1"/>
    </xf>
    <xf numFmtId="4" fontId="5" fillId="0" borderId="45" xfId="6" applyNumberFormat="1" applyFont="1" applyBorder="1" applyAlignment="1">
      <alignment vertical="center"/>
    </xf>
    <xf numFmtId="4" fontId="5" fillId="9" borderId="45" xfId="6" applyNumberFormat="1" applyFont="1" applyFill="1" applyBorder="1" applyAlignment="1">
      <alignment vertical="center"/>
    </xf>
    <xf numFmtId="4" fontId="5" fillId="9" borderId="13" xfId="6" applyNumberFormat="1" applyFont="1" applyFill="1" applyBorder="1" applyAlignment="1">
      <alignment vertical="center"/>
    </xf>
    <xf numFmtId="0" fontId="5" fillId="0" borderId="42" xfId="6" applyFont="1" applyBorder="1" applyAlignment="1">
      <alignment horizontal="center" vertical="center"/>
    </xf>
    <xf numFmtId="49" fontId="5" fillId="0" borderId="42" xfId="2" applyNumberFormat="1" applyFont="1" applyBorder="1" applyAlignment="1">
      <alignment horizontal="center" vertical="center" wrapText="1"/>
    </xf>
    <xf numFmtId="4" fontId="11" fillId="3" borderId="5" xfId="6" applyNumberFormat="1" applyFont="1" applyFill="1" applyBorder="1"/>
    <xf numFmtId="4" fontId="11" fillId="3" borderId="1" xfId="6" applyNumberFormat="1" applyFont="1" applyFill="1" applyBorder="1"/>
    <xf numFmtId="4" fontId="11" fillId="3" borderId="11" xfId="6" applyNumberFormat="1" applyFont="1" applyFill="1" applyBorder="1"/>
    <xf numFmtId="0" fontId="14" fillId="6" borderId="10" xfId="6" applyFont="1" applyFill="1" applyBorder="1" applyAlignment="1">
      <alignment horizontal="center" vertical="center"/>
    </xf>
    <xf numFmtId="4" fontId="14" fillId="6" borderId="5" xfId="6" applyNumberFormat="1" applyFont="1" applyFill="1" applyBorder="1" applyAlignment="1">
      <alignment horizontal="right" vertical="center"/>
    </xf>
    <xf numFmtId="4" fontId="14" fillId="6" borderId="1" xfId="6" applyNumberFormat="1" applyFont="1" applyFill="1" applyBorder="1" applyAlignment="1">
      <alignment horizontal="right" vertical="center"/>
    </xf>
    <xf numFmtId="4" fontId="14" fillId="6" borderId="11" xfId="6" applyNumberFormat="1" applyFont="1" applyFill="1" applyBorder="1" applyAlignment="1">
      <alignment horizontal="right" vertical="center"/>
    </xf>
    <xf numFmtId="0" fontId="14" fillId="0" borderId="0" xfId="6" applyFont="1" applyAlignment="1">
      <alignment horizontal="right" vertical="center"/>
    </xf>
    <xf numFmtId="4" fontId="8" fillId="0" borderId="5" xfId="6" applyNumberFormat="1" applyFont="1" applyBorder="1"/>
    <xf numFmtId="4" fontId="8" fillId="9" borderId="1" xfId="6" applyNumberFormat="1" applyFont="1" applyFill="1" applyBorder="1"/>
    <xf numFmtId="4" fontId="8" fillId="0" borderId="1" xfId="6" applyNumberFormat="1" applyFont="1" applyBorder="1"/>
    <xf numFmtId="4" fontId="8" fillId="9" borderId="11" xfId="6" applyNumberFormat="1" applyFont="1" applyFill="1" applyBorder="1"/>
    <xf numFmtId="0" fontId="14" fillId="6" borderId="1" xfId="2" applyFont="1" applyFill="1" applyBorder="1" applyAlignment="1">
      <alignment horizontal="center" vertical="center"/>
    </xf>
    <xf numFmtId="0" fontId="5" fillId="0" borderId="12" xfId="6" applyFont="1" applyBorder="1" applyAlignment="1">
      <alignment horizontal="center"/>
    </xf>
    <xf numFmtId="49" fontId="5" fillId="0" borderId="0" xfId="2" quotePrefix="1" applyNumberFormat="1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0" borderId="18" xfId="2" applyFont="1" applyBorder="1" applyAlignment="1">
      <alignment horizontal="left" vertical="center" wrapText="1"/>
    </xf>
    <xf numFmtId="0" fontId="5" fillId="10" borderId="22" xfId="2" applyFont="1" applyFill="1" applyBorder="1" applyAlignment="1">
      <alignment horizontal="left" vertical="center" wrapText="1"/>
    </xf>
    <xf numFmtId="4" fontId="5" fillId="0" borderId="0" xfId="6" applyNumberFormat="1" applyFont="1"/>
    <xf numFmtId="4" fontId="5" fillId="9" borderId="0" xfId="6" applyNumberFormat="1" applyFont="1" applyFill="1"/>
    <xf numFmtId="4" fontId="5" fillId="9" borderId="13" xfId="6" applyNumberFormat="1" applyFont="1" applyFill="1" applyBorder="1"/>
    <xf numFmtId="0" fontId="3" fillId="5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 wrapText="1"/>
    </xf>
    <xf numFmtId="0" fontId="11" fillId="4" borderId="1" xfId="3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11" fillId="4" borderId="6" xfId="3" applyFont="1" applyFill="1" applyBorder="1" applyAlignment="1">
      <alignment wrapText="1"/>
    </xf>
    <xf numFmtId="4" fontId="11" fillId="3" borderId="10" xfId="3" applyNumberFormat="1" applyFont="1" applyFill="1" applyBorder="1" applyAlignment="1">
      <alignment horizontal="right" wrapText="1"/>
    </xf>
    <xf numFmtId="4" fontId="11" fillId="3" borderId="11" xfId="3" applyNumberFormat="1" applyFont="1" applyFill="1" applyBorder="1" applyAlignment="1">
      <alignment horizontal="right" wrapText="1"/>
    </xf>
    <xf numFmtId="0" fontId="13" fillId="6" borderId="1" xfId="3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3" fillId="6" borderId="6" xfId="3" applyFont="1" applyFill="1" applyBorder="1" applyAlignment="1">
      <alignment vertical="center" wrapText="1"/>
    </xf>
    <xf numFmtId="4" fontId="13" fillId="6" borderId="10" xfId="3" applyNumberFormat="1" applyFont="1" applyFill="1" applyBorder="1" applyAlignment="1">
      <alignment horizontal="right" vertical="center" wrapText="1"/>
    </xf>
    <xf numFmtId="4" fontId="13" fillId="6" borderId="11" xfId="3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/>
    </xf>
    <xf numFmtId="0" fontId="16" fillId="0" borderId="1" xfId="3" applyFont="1" applyBorder="1" applyAlignment="1">
      <alignment horizontal="center" wrapText="1"/>
    </xf>
    <xf numFmtId="0" fontId="16" fillId="0" borderId="6" xfId="3" applyFont="1" applyBorder="1" applyAlignment="1">
      <alignment wrapText="1"/>
    </xf>
    <xf numFmtId="4" fontId="16" fillId="0" borderId="10" xfId="3" applyNumberFormat="1" applyFont="1" applyBorder="1" applyAlignment="1">
      <alignment horizontal="right" wrapText="1"/>
    </xf>
    <xf numFmtId="4" fontId="16" fillId="10" borderId="11" xfId="3" applyNumberFormat="1" applyFont="1" applyFill="1" applyBorder="1" applyAlignment="1">
      <alignment horizontal="right" wrapText="1"/>
    </xf>
    <xf numFmtId="0" fontId="5" fillId="0" borderId="18" xfId="6" applyFont="1" applyBorder="1"/>
    <xf numFmtId="0" fontId="5" fillId="10" borderId="22" xfId="6" applyFont="1" applyFill="1" applyBorder="1"/>
    <xf numFmtId="0" fontId="5" fillId="9" borderId="0" xfId="6" applyFont="1" applyFill="1"/>
    <xf numFmtId="0" fontId="5" fillId="9" borderId="13" xfId="6" applyFont="1" applyFill="1" applyBorder="1"/>
    <xf numFmtId="2" fontId="11" fillId="3" borderId="46" xfId="6" applyNumberFormat="1" applyFont="1" applyFill="1" applyBorder="1" applyAlignment="1">
      <alignment horizontal="right"/>
    </xf>
    <xf numFmtId="2" fontId="11" fillId="3" borderId="47" xfId="6" applyNumberFormat="1" applyFont="1" applyFill="1" applyBorder="1" applyAlignment="1">
      <alignment horizontal="right"/>
    </xf>
    <xf numFmtId="2" fontId="11" fillId="3" borderId="11" xfId="6" applyNumberFormat="1" applyFont="1" applyFill="1" applyBorder="1" applyAlignment="1">
      <alignment horizontal="right"/>
    </xf>
    <xf numFmtId="2" fontId="14" fillId="6" borderId="48" xfId="6" applyNumberFormat="1" applyFont="1" applyFill="1" applyBorder="1" applyAlignment="1">
      <alignment horizontal="right"/>
    </xf>
    <xf numFmtId="2" fontId="14" fillId="6" borderId="49" xfId="6" applyNumberFormat="1" applyFont="1" applyFill="1" applyBorder="1" applyAlignment="1">
      <alignment horizontal="right"/>
    </xf>
    <xf numFmtId="2" fontId="14" fillId="6" borderId="11" xfId="6" applyNumberFormat="1" applyFont="1" applyFill="1" applyBorder="1" applyAlignment="1">
      <alignment horizontal="right"/>
    </xf>
    <xf numFmtId="2" fontId="8" fillId="0" borderId="48" xfId="6" applyNumberFormat="1" applyFont="1" applyBorder="1" applyAlignment="1">
      <alignment horizontal="right"/>
    </xf>
    <xf numFmtId="2" fontId="8" fillId="10" borderId="49" xfId="6" applyNumberFormat="1" applyFont="1" applyFill="1" applyBorder="1" applyAlignment="1">
      <alignment horizontal="right"/>
    </xf>
    <xf numFmtId="2" fontId="8" fillId="9" borderId="1" xfId="6" applyNumberFormat="1" applyFont="1" applyFill="1" applyBorder="1" applyAlignment="1">
      <alignment horizontal="right"/>
    </xf>
    <xf numFmtId="2" fontId="8" fillId="0" borderId="1" xfId="6" applyNumberFormat="1" applyFont="1" applyBorder="1" applyAlignment="1">
      <alignment horizontal="right"/>
    </xf>
    <xf numFmtId="2" fontId="8" fillId="9" borderId="11" xfId="6" applyNumberFormat="1" applyFont="1" applyFill="1" applyBorder="1" applyAlignment="1">
      <alignment horizontal="right"/>
    </xf>
    <xf numFmtId="4" fontId="14" fillId="6" borderId="22" xfId="6" applyNumberFormat="1" applyFont="1" applyFill="1" applyBorder="1" applyAlignment="1">
      <alignment horizontal="right" vertical="center"/>
    </xf>
    <xf numFmtId="4" fontId="11" fillId="3" borderId="22" xfId="6" applyNumberFormat="1" applyFont="1" applyFill="1" applyBorder="1"/>
    <xf numFmtId="0" fontId="18" fillId="0" borderId="0" xfId="0" applyFont="1" applyAlignment="1">
      <alignment wrapText="1"/>
    </xf>
    <xf numFmtId="2" fontId="18" fillId="0" borderId="0" xfId="0" applyNumberFormat="1" applyFont="1" applyAlignment="1">
      <alignment wrapText="1"/>
    </xf>
    <xf numFmtId="0" fontId="10" fillId="7" borderId="52" xfId="0" applyFont="1" applyFill="1" applyBorder="1" applyAlignment="1">
      <alignment wrapText="1"/>
    </xf>
    <xf numFmtId="2" fontId="10" fillId="7" borderId="53" xfId="0" applyNumberFormat="1" applyFont="1" applyFill="1" applyBorder="1" applyAlignment="1">
      <alignment wrapText="1"/>
    </xf>
    <xf numFmtId="0" fontId="18" fillId="0" borderId="52" xfId="0" applyFont="1" applyBorder="1" applyAlignment="1">
      <alignment wrapText="1"/>
    </xf>
    <xf numFmtId="0" fontId="18" fillId="0" borderId="54" xfId="0" applyFont="1" applyBorder="1" applyAlignment="1">
      <alignment wrapText="1"/>
    </xf>
    <xf numFmtId="4" fontId="10" fillId="7" borderId="53" xfId="0" applyNumberFormat="1" applyFont="1" applyFill="1" applyBorder="1" applyAlignment="1">
      <alignment wrapText="1"/>
    </xf>
    <xf numFmtId="4" fontId="18" fillId="9" borderId="53" xfId="0" applyNumberFormat="1" applyFont="1" applyFill="1" applyBorder="1" applyAlignment="1">
      <alignment wrapText="1"/>
    </xf>
    <xf numFmtId="2" fontId="18" fillId="9" borderId="53" xfId="0" applyNumberFormat="1" applyFont="1" applyFill="1" applyBorder="1" applyAlignment="1">
      <alignment wrapText="1"/>
    </xf>
    <xf numFmtId="2" fontId="18" fillId="9" borderId="55" xfId="0" applyNumberFormat="1" applyFont="1" applyFill="1" applyBorder="1" applyAlignment="1">
      <alignment wrapText="1"/>
    </xf>
    <xf numFmtId="0" fontId="18" fillId="0" borderId="58" xfId="0" applyFont="1" applyBorder="1" applyAlignment="1">
      <alignment wrapText="1"/>
    </xf>
    <xf numFmtId="0" fontId="10" fillId="7" borderId="58" xfId="0" applyFont="1" applyFill="1" applyBorder="1" applyAlignment="1">
      <alignment wrapText="1"/>
    </xf>
    <xf numFmtId="0" fontId="18" fillId="0" borderId="59" xfId="0" applyFont="1" applyBorder="1" applyAlignment="1">
      <alignment wrapText="1"/>
    </xf>
    <xf numFmtId="2" fontId="19" fillId="0" borderId="61" xfId="0" applyNumberFormat="1" applyFont="1" applyBorder="1" applyAlignment="1">
      <alignment horizontal="center" wrapText="1"/>
    </xf>
    <xf numFmtId="4" fontId="10" fillId="7" borderId="61" xfId="0" applyNumberFormat="1" applyFont="1" applyFill="1" applyBorder="1" applyAlignment="1">
      <alignment wrapText="1"/>
    </xf>
    <xf numFmtId="4" fontId="18" fillId="0" borderId="61" xfId="0" applyNumberFormat="1" applyFont="1" applyBorder="1" applyAlignment="1">
      <alignment wrapText="1"/>
    </xf>
    <xf numFmtId="2" fontId="10" fillId="7" borderId="61" xfId="0" applyNumberFormat="1" applyFont="1" applyFill="1" applyBorder="1" applyAlignment="1">
      <alignment wrapText="1"/>
    </xf>
    <xf numFmtId="2" fontId="18" fillId="0" borderId="62" xfId="0" applyNumberFormat="1" applyFont="1" applyBorder="1" applyAlignment="1">
      <alignment wrapText="1"/>
    </xf>
    <xf numFmtId="2" fontId="19" fillId="0" borderId="52" xfId="0" applyNumberFormat="1" applyFont="1" applyBorder="1" applyAlignment="1">
      <alignment horizontal="center" wrapText="1"/>
    </xf>
    <xf numFmtId="2" fontId="10" fillId="7" borderId="52" xfId="0" applyNumberFormat="1" applyFont="1" applyFill="1" applyBorder="1" applyAlignment="1">
      <alignment wrapText="1"/>
    </xf>
    <xf numFmtId="2" fontId="18" fillId="0" borderId="52" xfId="0" applyNumberFormat="1" applyFont="1" applyBorder="1" applyAlignment="1">
      <alignment wrapText="1"/>
    </xf>
    <xf numFmtId="2" fontId="18" fillId="0" borderId="54" xfId="0" applyNumberFormat="1" applyFont="1" applyBorder="1" applyAlignment="1">
      <alignment wrapText="1"/>
    </xf>
    <xf numFmtId="2" fontId="19" fillId="9" borderId="53" xfId="0" applyNumberFormat="1" applyFont="1" applyFill="1" applyBorder="1" applyAlignment="1">
      <alignment horizontal="center" wrapText="1"/>
    </xf>
    <xf numFmtId="4" fontId="25" fillId="9" borderId="1" xfId="6" applyNumberFormat="1" applyFont="1" applyFill="1" applyBorder="1"/>
    <xf numFmtId="4" fontId="25" fillId="10" borderId="11" xfId="2" applyNumberFormat="1" applyFont="1" applyFill="1" applyBorder="1" applyAlignment="1">
      <alignment horizontal="right" vertical="center" wrapText="1"/>
    </xf>
    <xf numFmtId="4" fontId="25" fillId="0" borderId="10" xfId="2" applyNumberFormat="1" applyFont="1" applyBorder="1" applyAlignment="1">
      <alignment horizontal="right" vertical="center" wrapText="1"/>
    </xf>
    <xf numFmtId="4" fontId="25" fillId="9" borderId="11" xfId="6" applyNumberFormat="1" applyFont="1" applyFill="1" applyBorder="1"/>
    <xf numFmtId="0" fontId="25" fillId="0" borderId="1" xfId="2" applyFont="1" applyBorder="1" applyAlignment="1">
      <alignment horizontal="center" wrapText="1"/>
    </xf>
    <xf numFmtId="0" fontId="25" fillId="0" borderId="10" xfId="6" applyFont="1" applyBorder="1" applyAlignment="1">
      <alignment horizontal="center"/>
    </xf>
    <xf numFmtId="0" fontId="25" fillId="0" borderId="1" xfId="6" applyFont="1" applyBorder="1" applyAlignment="1">
      <alignment horizontal="center"/>
    </xf>
    <xf numFmtId="0" fontId="25" fillId="0" borderId="1" xfId="2" applyFont="1" applyBorder="1" applyAlignment="1">
      <alignment horizontal="center" vertical="center" wrapText="1"/>
    </xf>
    <xf numFmtId="49" fontId="25" fillId="0" borderId="1" xfId="6" applyNumberFormat="1" applyFont="1" applyBorder="1" applyAlignment="1">
      <alignment horizontal="center" vertical="center"/>
    </xf>
    <xf numFmtId="0" fontId="25" fillId="0" borderId="6" xfId="2" applyFont="1" applyBorder="1" applyAlignment="1">
      <alignment vertical="center" wrapText="1"/>
    </xf>
    <xf numFmtId="4" fontId="25" fillId="0" borderId="5" xfId="6" applyNumberFormat="1" applyFont="1" applyBorder="1"/>
    <xf numFmtId="4" fontId="25" fillId="0" borderId="1" xfId="6" applyNumberFormat="1" applyFont="1" applyBorder="1"/>
    <xf numFmtId="0" fontId="25" fillId="0" borderId="0" xfId="6" applyFont="1"/>
    <xf numFmtId="0" fontId="25" fillId="0" borderId="1" xfId="6" applyFont="1" applyBorder="1" applyAlignment="1">
      <alignment horizontal="center" vertical="center"/>
    </xf>
    <xf numFmtId="49" fontId="25" fillId="0" borderId="1" xfId="2" applyNumberFormat="1" applyFont="1" applyBorder="1" applyAlignment="1">
      <alignment horizontal="center" vertical="center" wrapText="1"/>
    </xf>
    <xf numFmtId="0" fontId="25" fillId="0" borderId="6" xfId="6" applyFont="1" applyBorder="1" applyAlignment="1">
      <alignment vertical="center" wrapText="1"/>
    </xf>
    <xf numFmtId="0" fontId="25" fillId="2" borderId="6" xfId="2" applyFont="1" applyFill="1" applyBorder="1" applyAlignment="1">
      <alignment vertical="center" wrapText="1"/>
    </xf>
    <xf numFmtId="4" fontId="8" fillId="9" borderId="5" xfId="6" applyNumberFormat="1" applyFont="1" applyFill="1" applyBorder="1"/>
    <xf numFmtId="4" fontId="26" fillId="10" borderId="11" xfId="3" applyNumberFormat="1" applyFont="1" applyFill="1" applyBorder="1" applyAlignment="1">
      <alignment horizontal="right" wrapText="1"/>
    </xf>
    <xf numFmtId="4" fontId="26" fillId="0" borderId="10" xfId="3" applyNumberFormat="1" applyFont="1" applyBorder="1" applyAlignment="1">
      <alignment horizontal="right" wrapText="1"/>
    </xf>
    <xf numFmtId="0" fontId="4" fillId="5" borderId="6" xfId="0" applyFont="1" applyFill="1" applyBorder="1" applyAlignment="1">
      <alignment horizontal="center" vertical="center" wrapText="1"/>
    </xf>
    <xf numFmtId="0" fontId="11" fillId="4" borderId="1" xfId="5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/>
    </xf>
    <xf numFmtId="0" fontId="11" fillId="4" borderId="6" xfId="5" applyFont="1" applyFill="1" applyBorder="1" applyAlignment="1">
      <alignment horizontal="left" vertical="center" wrapText="1"/>
    </xf>
    <xf numFmtId="2" fontId="11" fillId="3" borderId="5" xfId="6" applyNumberFormat="1" applyFont="1" applyFill="1" applyBorder="1" applyAlignment="1">
      <alignment horizontal="right"/>
    </xf>
    <xf numFmtId="2" fontId="11" fillId="3" borderId="1" xfId="6" applyNumberFormat="1" applyFont="1" applyFill="1" applyBorder="1" applyAlignment="1">
      <alignment horizontal="right"/>
    </xf>
    <xf numFmtId="0" fontId="13" fillId="6" borderId="1" xfId="5" applyFont="1" applyFill="1" applyBorder="1" applyAlignment="1">
      <alignment horizontal="center" wrapText="1"/>
    </xf>
    <xf numFmtId="0" fontId="13" fillId="6" borderId="6" xfId="5" applyFont="1" applyFill="1" applyBorder="1" applyAlignment="1">
      <alignment horizontal="left" vertical="center" wrapText="1"/>
    </xf>
    <xf numFmtId="2" fontId="14" fillId="6" borderId="5" xfId="6" applyNumberFormat="1" applyFont="1" applyFill="1" applyBorder="1" applyAlignment="1">
      <alignment horizontal="right"/>
    </xf>
    <xf numFmtId="2" fontId="14" fillId="6" borderId="1" xfId="6" applyNumberFormat="1" applyFont="1" applyFill="1" applyBorder="1" applyAlignment="1">
      <alignment horizontal="right"/>
    </xf>
    <xf numFmtId="0" fontId="16" fillId="0" borderId="1" xfId="5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6" fillId="0" borderId="6" xfId="5" applyFont="1" applyBorder="1" applyAlignment="1">
      <alignment horizontal="left" vertical="center" wrapText="1"/>
    </xf>
    <xf numFmtId="2" fontId="8" fillId="0" borderId="5" xfId="6" applyNumberFormat="1" applyFont="1" applyBorder="1" applyAlignment="1">
      <alignment horizontal="right"/>
    </xf>
    <xf numFmtId="4" fontId="25" fillId="0" borderId="5" xfId="6" applyNumberFormat="1" applyFont="1" applyBorder="1" applyAlignment="1">
      <alignment vertical="center"/>
    </xf>
    <xf numFmtId="0" fontId="25" fillId="0" borderId="1" xfId="0" applyFont="1" applyBorder="1" applyAlignment="1">
      <alignment horizontal="center"/>
    </xf>
    <xf numFmtId="0" fontId="26" fillId="0" borderId="1" xfId="3" applyFont="1" applyBorder="1" applyAlignment="1">
      <alignment horizontal="center" wrapText="1"/>
    </xf>
    <xf numFmtId="0" fontId="26" fillId="0" borderId="6" xfId="3" applyFont="1" applyBorder="1" applyAlignment="1">
      <alignment wrapText="1"/>
    </xf>
    <xf numFmtId="0" fontId="26" fillId="0" borderId="1" xfId="4" applyFont="1" applyBorder="1" applyAlignment="1">
      <alignment horizontal="center" wrapText="1"/>
    </xf>
    <xf numFmtId="0" fontId="26" fillId="0" borderId="6" xfId="1" applyFont="1" applyBorder="1" applyAlignment="1">
      <alignment wrapText="1"/>
    </xf>
    <xf numFmtId="0" fontId="25" fillId="0" borderId="1" xfId="0" applyFont="1" applyBorder="1" applyAlignment="1">
      <alignment horizontal="center" vertical="center"/>
    </xf>
    <xf numFmtId="0" fontId="26" fillId="0" borderId="1" xfId="5" applyFont="1" applyBorder="1" applyAlignment="1">
      <alignment horizontal="center" vertical="center" wrapText="1"/>
    </xf>
    <xf numFmtId="0" fontId="26" fillId="0" borderId="6" xfId="5" applyFont="1" applyBorder="1" applyAlignment="1">
      <alignment horizontal="left" vertical="center" wrapText="1"/>
    </xf>
    <xf numFmtId="2" fontId="25" fillId="0" borderId="5" xfId="6" applyNumberFormat="1" applyFont="1" applyBorder="1" applyAlignment="1">
      <alignment horizontal="right"/>
    </xf>
    <xf numFmtId="2" fontId="25" fillId="0" borderId="1" xfId="6" applyNumberFormat="1" applyFont="1" applyBorder="1" applyAlignment="1">
      <alignment horizontal="right"/>
    </xf>
    <xf numFmtId="0" fontId="25" fillId="0" borderId="1" xfId="6" quotePrefix="1" applyFont="1" applyBorder="1" applyAlignment="1">
      <alignment horizontal="center" vertical="center"/>
    </xf>
    <xf numFmtId="0" fontId="28" fillId="0" borderId="0" xfId="6" applyFont="1"/>
    <xf numFmtId="0" fontId="28" fillId="0" borderId="10" xfId="6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9" fillId="0" borderId="1" xfId="3" applyFont="1" applyBorder="1" applyAlignment="1">
      <alignment horizontal="center" wrapText="1"/>
    </xf>
    <xf numFmtId="0" fontId="29" fillId="0" borderId="6" xfId="3" applyFont="1" applyBorder="1" applyAlignment="1">
      <alignment wrapText="1"/>
    </xf>
    <xf numFmtId="4" fontId="30" fillId="0" borderId="10" xfId="3" applyNumberFormat="1" applyFont="1" applyBorder="1" applyAlignment="1">
      <alignment horizontal="right" wrapText="1"/>
    </xf>
    <xf numFmtId="4" fontId="30" fillId="10" borderId="11" xfId="3" applyNumberFormat="1" applyFont="1" applyFill="1" applyBorder="1" applyAlignment="1">
      <alignment horizontal="right" wrapText="1"/>
    </xf>
    <xf numFmtId="4" fontId="28" fillId="0" borderId="5" xfId="6" applyNumberFormat="1" applyFont="1" applyBorder="1"/>
    <xf numFmtId="4" fontId="28" fillId="9" borderId="5" xfId="6" applyNumberFormat="1" applyFont="1" applyFill="1" applyBorder="1"/>
    <xf numFmtId="4" fontId="25" fillId="9" borderId="5" xfId="6" applyNumberFormat="1" applyFont="1" applyFill="1" applyBorder="1" applyAlignment="1">
      <alignment vertical="center"/>
    </xf>
    <xf numFmtId="4" fontId="25" fillId="9" borderId="22" xfId="6" applyNumberFormat="1" applyFont="1" applyFill="1" applyBorder="1" applyAlignment="1">
      <alignment vertical="center"/>
    </xf>
    <xf numFmtId="2" fontId="25" fillId="0" borderId="48" xfId="6" applyNumberFormat="1" applyFont="1" applyBorder="1" applyAlignment="1">
      <alignment horizontal="right"/>
    </xf>
    <xf numFmtId="2" fontId="25" fillId="10" borderId="49" xfId="6" applyNumberFormat="1" applyFont="1" applyFill="1" applyBorder="1" applyAlignment="1">
      <alignment horizontal="right"/>
    </xf>
    <xf numFmtId="2" fontId="25" fillId="9" borderId="1" xfId="6" applyNumberFormat="1" applyFont="1" applyFill="1" applyBorder="1" applyAlignment="1">
      <alignment horizontal="right"/>
    </xf>
    <xf numFmtId="2" fontId="25" fillId="9" borderId="11" xfId="6" applyNumberFormat="1" applyFont="1" applyFill="1" applyBorder="1" applyAlignment="1">
      <alignment horizontal="right"/>
    </xf>
    <xf numFmtId="2" fontId="18" fillId="9" borderId="52" xfId="0" applyNumberFormat="1" applyFont="1" applyFill="1" applyBorder="1" applyAlignment="1">
      <alignment wrapText="1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8" fillId="0" borderId="23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19" fillId="10" borderId="26" xfId="0" applyFont="1" applyFill="1" applyBorder="1" applyAlignment="1">
      <alignment horizontal="left"/>
    </xf>
    <xf numFmtId="0" fontId="19" fillId="10" borderId="27" xfId="0" applyFont="1" applyFill="1" applyBorder="1" applyAlignment="1">
      <alignment horizontal="left"/>
    </xf>
    <xf numFmtId="2" fontId="19" fillId="10" borderId="27" xfId="0" applyNumberFormat="1" applyFont="1" applyFill="1" applyBorder="1" applyAlignment="1">
      <alignment horizontal="right"/>
    </xf>
    <xf numFmtId="2" fontId="19" fillId="10" borderId="28" xfId="0" applyNumberFormat="1" applyFont="1" applyFill="1" applyBorder="1" applyAlignment="1">
      <alignment horizontal="right"/>
    </xf>
    <xf numFmtId="0" fontId="18" fillId="0" borderId="26" xfId="0" applyFont="1" applyBorder="1" applyAlignment="1">
      <alignment horizontal="left"/>
    </xf>
    <xf numFmtId="0" fontId="18" fillId="0" borderId="27" xfId="0" applyFont="1" applyBorder="1" applyAlignment="1">
      <alignment horizontal="left"/>
    </xf>
    <xf numFmtId="2" fontId="18" fillId="0" borderId="27" xfId="0" applyNumberFormat="1" applyFont="1" applyBorder="1" applyAlignment="1">
      <alignment horizontal="right"/>
    </xf>
    <xf numFmtId="2" fontId="18" fillId="0" borderId="28" xfId="0" applyNumberFormat="1" applyFont="1" applyBorder="1" applyAlignment="1">
      <alignment horizontal="right"/>
    </xf>
    <xf numFmtId="0" fontId="19" fillId="10" borderId="29" xfId="0" applyFont="1" applyFill="1" applyBorder="1" applyAlignment="1">
      <alignment horizontal="left"/>
    </xf>
    <xf numFmtId="0" fontId="19" fillId="10" borderId="30" xfId="0" applyFont="1" applyFill="1" applyBorder="1" applyAlignment="1">
      <alignment horizontal="left"/>
    </xf>
    <xf numFmtId="2" fontId="19" fillId="10" borderId="30" xfId="0" applyNumberFormat="1" applyFont="1" applyFill="1" applyBorder="1" applyAlignment="1">
      <alignment horizontal="right"/>
    </xf>
    <xf numFmtId="2" fontId="19" fillId="10" borderId="31" xfId="0" applyNumberFormat="1" applyFont="1" applyFill="1" applyBorder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9" fillId="10" borderId="23" xfId="0" applyFont="1" applyFill="1" applyBorder="1" applyAlignment="1">
      <alignment horizontal="left" vertical="center" wrapText="1"/>
    </xf>
    <xf numFmtId="0" fontId="19" fillId="10" borderId="24" xfId="0" applyFont="1" applyFill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2" fontId="18" fillId="10" borderId="24" xfId="0" applyNumberFormat="1" applyFont="1" applyFill="1" applyBorder="1" applyAlignment="1">
      <alignment horizontal="right" vertical="center"/>
    </xf>
    <xf numFmtId="2" fontId="18" fillId="10" borderId="25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0" fontId="23" fillId="0" borderId="35" xfId="0" applyFont="1" applyBorder="1" applyAlignment="1">
      <alignment horizontal="center" vertical="top"/>
    </xf>
    <xf numFmtId="0" fontId="24" fillId="0" borderId="35" xfId="0" applyFont="1" applyBorder="1" applyAlignment="1">
      <alignment horizontal="center" vertical="top"/>
    </xf>
    <xf numFmtId="0" fontId="19" fillId="10" borderId="32" xfId="0" applyFont="1" applyFill="1" applyBorder="1" applyAlignment="1">
      <alignment horizontal="left"/>
    </xf>
    <xf numFmtId="0" fontId="19" fillId="10" borderId="33" xfId="0" applyFont="1" applyFill="1" applyBorder="1" applyAlignment="1">
      <alignment horizontal="left"/>
    </xf>
    <xf numFmtId="2" fontId="19" fillId="10" borderId="33" xfId="0" applyNumberFormat="1" applyFont="1" applyFill="1" applyBorder="1" applyAlignment="1">
      <alignment horizontal="right"/>
    </xf>
    <xf numFmtId="2" fontId="19" fillId="10" borderId="34" xfId="0" applyNumberFormat="1" applyFont="1" applyFill="1" applyBorder="1" applyAlignment="1">
      <alignment horizontal="right"/>
    </xf>
    <xf numFmtId="2" fontId="18" fillId="0" borderId="30" xfId="0" applyNumberFormat="1" applyFont="1" applyBorder="1" applyAlignment="1">
      <alignment horizontal="right" vertical="center"/>
    </xf>
    <xf numFmtId="2" fontId="18" fillId="0" borderId="31" xfId="0" applyNumberFormat="1" applyFont="1" applyBorder="1" applyAlignment="1">
      <alignment horizontal="right" vertical="center"/>
    </xf>
    <xf numFmtId="2" fontId="18" fillId="0" borderId="24" xfId="0" applyNumberFormat="1" applyFont="1" applyBorder="1" applyAlignment="1">
      <alignment horizontal="right"/>
    </xf>
    <xf numFmtId="2" fontId="18" fillId="0" borderId="25" xfId="0" applyNumberFormat="1" applyFont="1" applyBorder="1" applyAlignment="1">
      <alignment horizontal="right"/>
    </xf>
    <xf numFmtId="0" fontId="8" fillId="8" borderId="3" xfId="6" applyFont="1" applyFill="1" applyBorder="1" applyAlignment="1">
      <alignment horizontal="center" vertical="center" wrapText="1"/>
    </xf>
    <xf numFmtId="0" fontId="8" fillId="8" borderId="15" xfId="6" applyFont="1" applyFill="1" applyBorder="1" applyAlignment="1">
      <alignment horizontal="center" vertical="center" wrapText="1"/>
    </xf>
    <xf numFmtId="0" fontId="8" fillId="8" borderId="8" xfId="6" applyFont="1" applyFill="1" applyBorder="1" applyAlignment="1">
      <alignment horizontal="center" vertical="center" wrapText="1"/>
    </xf>
    <xf numFmtId="0" fontId="8" fillId="8" borderId="20" xfId="6" applyFont="1" applyFill="1" applyBorder="1" applyAlignment="1">
      <alignment horizontal="center" vertical="center" wrapText="1"/>
    </xf>
    <xf numFmtId="0" fontId="8" fillId="8" borderId="21" xfId="6" applyFont="1" applyFill="1" applyBorder="1" applyAlignment="1">
      <alignment horizontal="center" vertical="center" wrapText="1"/>
    </xf>
    <xf numFmtId="0" fontId="8" fillId="8" borderId="14" xfId="6" applyFont="1" applyFill="1" applyBorder="1" applyAlignment="1">
      <alignment horizontal="center" vertical="center" wrapText="1"/>
    </xf>
    <xf numFmtId="0" fontId="8" fillId="8" borderId="2" xfId="6" applyFont="1" applyFill="1" applyBorder="1" applyAlignment="1">
      <alignment horizontal="center" vertical="center" wrapText="1"/>
    </xf>
    <xf numFmtId="0" fontId="8" fillId="8" borderId="4" xfId="6" applyFont="1" applyFill="1" applyBorder="1" applyAlignment="1">
      <alignment horizontal="center" vertical="center" wrapText="1"/>
    </xf>
    <xf numFmtId="0" fontId="8" fillId="0" borderId="0" xfId="6" applyFont="1" applyAlignment="1">
      <alignment horizontal="left"/>
    </xf>
    <xf numFmtId="0" fontId="8" fillId="8" borderId="7" xfId="6" applyFont="1" applyFill="1" applyBorder="1" applyAlignment="1">
      <alignment horizontal="center" vertical="center" wrapText="1"/>
    </xf>
    <xf numFmtId="0" fontId="8" fillId="8" borderId="16" xfId="6" applyFont="1" applyFill="1" applyBorder="1" applyAlignment="1">
      <alignment horizontal="center" vertical="center" wrapText="1"/>
    </xf>
    <xf numFmtId="0" fontId="8" fillId="8" borderId="9" xfId="6" applyFont="1" applyFill="1" applyBorder="1" applyAlignment="1">
      <alignment horizontal="center" vertical="center" wrapText="1"/>
    </xf>
    <xf numFmtId="0" fontId="8" fillId="8" borderId="17" xfId="6" applyFont="1" applyFill="1" applyBorder="1" applyAlignment="1">
      <alignment horizontal="center" vertical="center" wrapText="1"/>
    </xf>
    <xf numFmtId="0" fontId="8" fillId="8" borderId="37" xfId="6" applyFont="1" applyFill="1" applyBorder="1" applyAlignment="1">
      <alignment horizontal="center" vertical="center" wrapText="1"/>
    </xf>
    <xf numFmtId="0" fontId="8" fillId="8" borderId="39" xfId="6" applyFont="1" applyFill="1" applyBorder="1" applyAlignment="1">
      <alignment horizontal="center" vertical="center" wrapText="1"/>
    </xf>
    <xf numFmtId="0" fontId="8" fillId="8" borderId="36" xfId="6" applyFont="1" applyFill="1" applyBorder="1" applyAlignment="1">
      <alignment horizontal="center" vertical="center" wrapText="1"/>
    </xf>
    <xf numFmtId="0" fontId="8" fillId="8" borderId="38" xfId="6" applyFont="1" applyFill="1" applyBorder="1" applyAlignment="1">
      <alignment horizontal="center" vertical="center" wrapText="1"/>
    </xf>
    <xf numFmtId="0" fontId="8" fillId="8" borderId="40" xfId="6" applyFont="1" applyFill="1" applyBorder="1" applyAlignment="1">
      <alignment horizontal="center" vertical="center" wrapText="1"/>
    </xf>
    <xf numFmtId="0" fontId="8" fillId="8" borderId="1" xfId="6" applyFont="1" applyFill="1" applyBorder="1" applyAlignment="1">
      <alignment horizontal="center" vertical="center" wrapText="1"/>
    </xf>
    <xf numFmtId="0" fontId="8" fillId="8" borderId="11" xfId="6" applyFont="1" applyFill="1" applyBorder="1" applyAlignment="1">
      <alignment horizontal="center" vertical="center" wrapText="1"/>
    </xf>
    <xf numFmtId="0" fontId="8" fillId="8" borderId="5" xfId="6" applyFont="1" applyFill="1" applyBorder="1" applyAlignment="1">
      <alignment horizontal="center" vertical="center" wrapText="1"/>
    </xf>
    <xf numFmtId="0" fontId="8" fillId="8" borderId="18" xfId="6" applyFont="1" applyFill="1" applyBorder="1" applyAlignment="1">
      <alignment horizontal="center" vertical="center" wrapText="1"/>
    </xf>
    <xf numFmtId="0" fontId="8" fillId="8" borderId="19" xfId="6" applyFont="1" applyFill="1" applyBorder="1" applyAlignment="1">
      <alignment horizontal="center" vertical="center" wrapText="1"/>
    </xf>
    <xf numFmtId="0" fontId="11" fillId="11" borderId="0" xfId="0" applyFont="1" applyFill="1" applyAlignment="1">
      <alignment horizontal="center" wrapText="1"/>
    </xf>
    <xf numFmtId="2" fontId="19" fillId="8" borderId="50" xfId="0" applyNumberFormat="1" applyFont="1" applyFill="1" applyBorder="1" applyAlignment="1">
      <alignment horizontal="center" wrapText="1"/>
    </xf>
    <xf numFmtId="2" fontId="19" fillId="8" borderId="51" xfId="0" applyNumberFormat="1" applyFont="1" applyFill="1" applyBorder="1" applyAlignment="1">
      <alignment horizontal="center" wrapText="1"/>
    </xf>
    <xf numFmtId="2" fontId="19" fillId="8" borderId="60" xfId="0" applyNumberFormat="1" applyFont="1" applyFill="1" applyBorder="1" applyAlignment="1">
      <alignment horizont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</cellXfs>
  <cellStyles count="9">
    <cellStyle name="Normalno" xfId="0" builtinId="0"/>
    <cellStyle name="Normalno 2" xfId="6" xr:uid="{00000000-0005-0000-0000-000000000000}"/>
    <cellStyle name="Normalno 3" xfId="8" xr:uid="{00000000-0005-0000-0000-000001000000}"/>
    <cellStyle name="Normalno 4" xfId="7" xr:uid="{00000000-0005-0000-0000-000002000000}"/>
    <cellStyle name="Obično_List1" xfId="1" xr:uid="{00000000-0005-0000-0000-000004000000}"/>
    <cellStyle name="Obično_List10" xfId="5" xr:uid="{00000000-0005-0000-0000-000005000000}"/>
    <cellStyle name="Obično_List4" xfId="2" xr:uid="{00000000-0005-0000-0000-000006000000}"/>
    <cellStyle name="Obično_List5" xfId="3" xr:uid="{00000000-0005-0000-0000-000007000000}"/>
    <cellStyle name="Obično_List8" xfId="4" xr:uid="{00000000-0005-0000-0000-000008000000}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3F3F3F"/>
        <name val="Cambri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3F3F3F"/>
        <name val="Cambri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3F3F3F"/>
        <name val="Cambri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3F3F3F"/>
        <name val="Cambri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3F3F3F"/>
        <name val="Cambri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3F3F3F"/>
        <name val="Cambri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" displayName="Tablica1" ref="A1:A71" totalsRowShown="0" headerRowDxfId="5" dataDxfId="4">
  <autoFilter ref="A1:A71" xr:uid="{00000000-0009-0000-0100-000001000000}"/>
  <tableColumns count="1">
    <tableColumn id="1" xr3:uid="{00000000-0010-0000-0000-000001000000}" name="Škola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ica2" displayName="Tablica2" ref="C1:C13" totalsRowShown="0" headerRowDxfId="2" dataDxfId="1">
  <autoFilter ref="C1:C13" xr:uid="{00000000-0009-0000-0100-000002000000}"/>
  <tableColumns count="1">
    <tableColumn id="1" xr3:uid="{00000000-0010-0000-0100-000001000000}" name="Razdoblj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zoomScale="90" zoomScaleNormal="90" workbookViewId="0">
      <selection activeCell="I5" sqref="I5"/>
    </sheetView>
  </sheetViews>
  <sheetFormatPr defaultRowHeight="15.75" x14ac:dyDescent="0.25"/>
  <cols>
    <col min="1" max="16384" width="9.140625" style="103"/>
  </cols>
  <sheetData>
    <row r="1" spans="1:10" x14ac:dyDescent="0.25">
      <c r="A1" s="263" t="s">
        <v>254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05" customFormat="1" ht="33" customHeight="1" x14ac:dyDescent="0.25">
      <c r="A2" s="263" t="s">
        <v>370</v>
      </c>
      <c r="B2" s="263"/>
      <c r="C2" s="263"/>
      <c r="D2" s="263"/>
      <c r="E2" s="263"/>
      <c r="F2" s="263"/>
      <c r="G2" s="263"/>
      <c r="H2" s="263"/>
      <c r="I2" s="263"/>
      <c r="J2" s="263"/>
    </row>
    <row r="3" spans="1:10" s="105" customFormat="1" x14ac:dyDescent="0.25">
      <c r="A3" s="292" t="s">
        <v>341</v>
      </c>
      <c r="B3" s="293"/>
      <c r="C3" s="293"/>
      <c r="D3" s="293"/>
      <c r="E3" s="293"/>
      <c r="F3" s="293"/>
      <c r="G3" s="293"/>
      <c r="H3" s="293"/>
      <c r="I3" s="293"/>
      <c r="J3" s="293"/>
    </row>
    <row r="5" spans="1:10" x14ac:dyDescent="0.25">
      <c r="D5" s="265" t="s">
        <v>324</v>
      </c>
      <c r="E5" s="265"/>
      <c r="F5" s="266" t="s">
        <v>315</v>
      </c>
      <c r="G5" s="266"/>
    </row>
    <row r="6" spans="1:10" x14ac:dyDescent="0.25">
      <c r="D6" s="107"/>
      <c r="E6" s="107"/>
      <c r="F6" s="292" t="s">
        <v>342</v>
      </c>
      <c r="G6" s="292"/>
    </row>
    <row r="8" spans="1:10" x14ac:dyDescent="0.25">
      <c r="A8" s="263" t="s">
        <v>310</v>
      </c>
      <c r="B8" s="263"/>
      <c r="C8" s="263"/>
      <c r="D8" s="263"/>
      <c r="E8" s="263"/>
      <c r="F8" s="263"/>
      <c r="G8" s="263"/>
      <c r="H8" s="263"/>
      <c r="I8" s="263"/>
      <c r="J8" s="263"/>
    </row>
    <row r="9" spans="1:10" x14ac:dyDescent="0.25">
      <c r="A9" s="264" t="s">
        <v>325</v>
      </c>
      <c r="B9" s="264"/>
      <c r="C9" s="264"/>
      <c r="D9" s="264"/>
      <c r="E9" s="264"/>
      <c r="F9" s="264"/>
      <c r="G9" s="264"/>
      <c r="H9" s="264"/>
      <c r="I9" s="264"/>
      <c r="J9" s="264"/>
    </row>
    <row r="11" spans="1:10" ht="18.75" customHeight="1" x14ac:dyDescent="0.25">
      <c r="A11" s="269"/>
      <c r="B11" s="270"/>
      <c r="C11" s="270"/>
      <c r="D11" s="270"/>
      <c r="E11" s="270"/>
      <c r="F11" s="270"/>
      <c r="G11" s="267" t="s">
        <v>326</v>
      </c>
      <c r="H11" s="267"/>
      <c r="I11" s="267" t="s">
        <v>327</v>
      </c>
      <c r="J11" s="268"/>
    </row>
    <row r="12" spans="1:10" ht="18.75" customHeight="1" x14ac:dyDescent="0.25">
      <c r="A12" s="271" t="s">
        <v>328</v>
      </c>
      <c r="B12" s="272"/>
      <c r="C12" s="272"/>
      <c r="D12" s="272"/>
      <c r="E12" s="272"/>
      <c r="F12" s="272"/>
      <c r="G12" s="273">
        <f>SUM(G13:H14)</f>
        <v>1471458</v>
      </c>
      <c r="H12" s="273"/>
      <c r="I12" s="273">
        <f>SUM(I13:J14)</f>
        <v>1578968.6200000003</v>
      </c>
      <c r="J12" s="274"/>
    </row>
    <row r="13" spans="1:10" ht="18.75" customHeight="1" x14ac:dyDescent="0.25">
      <c r="A13" s="275" t="s">
        <v>115</v>
      </c>
      <c r="B13" s="276"/>
      <c r="C13" s="276"/>
      <c r="D13" s="276"/>
      <c r="E13" s="276"/>
      <c r="F13" s="276"/>
      <c r="G13" s="277">
        <f>SUM('Izvršenje prihoda'!G6)</f>
        <v>1471259</v>
      </c>
      <c r="H13" s="277"/>
      <c r="I13" s="277">
        <f>SUM('Izvršenje prihoda'!H6)</f>
        <v>1578642.0300000003</v>
      </c>
      <c r="J13" s="278"/>
    </row>
    <row r="14" spans="1:10" ht="18.75" customHeight="1" x14ac:dyDescent="0.25">
      <c r="A14" s="275" t="s">
        <v>329</v>
      </c>
      <c r="B14" s="276"/>
      <c r="C14" s="276"/>
      <c r="D14" s="276"/>
      <c r="E14" s="276"/>
      <c r="F14" s="276"/>
      <c r="G14" s="277">
        <f>SUM('Izvršenje prihoda'!G60)</f>
        <v>199</v>
      </c>
      <c r="H14" s="277"/>
      <c r="I14" s="277">
        <f>SUM('Izvršenje prihoda'!H60)</f>
        <v>326.58999999999997</v>
      </c>
      <c r="J14" s="278"/>
    </row>
    <row r="15" spans="1:10" ht="18.75" customHeight="1" x14ac:dyDescent="0.25">
      <c r="A15" s="271" t="s">
        <v>330</v>
      </c>
      <c r="B15" s="272"/>
      <c r="C15" s="272"/>
      <c r="D15" s="272"/>
      <c r="E15" s="272"/>
      <c r="F15" s="272"/>
      <c r="G15" s="273">
        <f>SUM(G16:H17)</f>
        <v>1497648</v>
      </c>
      <c r="H15" s="273"/>
      <c r="I15" s="273">
        <f>SUM(I16:J17)</f>
        <v>1598795.39</v>
      </c>
      <c r="J15" s="274"/>
    </row>
    <row r="16" spans="1:10" ht="18.75" customHeight="1" x14ac:dyDescent="0.25">
      <c r="A16" s="275" t="s">
        <v>50</v>
      </c>
      <c r="B16" s="276"/>
      <c r="C16" s="276"/>
      <c r="D16" s="276"/>
      <c r="E16" s="276"/>
      <c r="F16" s="276"/>
      <c r="G16" s="277">
        <f>SUM('Izvršenje rashoda'!G6)</f>
        <v>1470440</v>
      </c>
      <c r="H16" s="277"/>
      <c r="I16" s="277">
        <f>SUM('Izvršenje rashoda'!H6)</f>
        <v>1528198.99</v>
      </c>
      <c r="J16" s="278"/>
    </row>
    <row r="17" spans="1:10" ht="18.75" customHeight="1" x14ac:dyDescent="0.25">
      <c r="A17" s="275" t="s">
        <v>111</v>
      </c>
      <c r="B17" s="276"/>
      <c r="C17" s="276"/>
      <c r="D17" s="276"/>
      <c r="E17" s="276"/>
      <c r="F17" s="276"/>
      <c r="G17" s="277">
        <f>SUM('Izvršenje rashoda'!G78)</f>
        <v>27208</v>
      </c>
      <c r="H17" s="277"/>
      <c r="I17" s="277">
        <f>'Izvršenje rashoda'!H78</f>
        <v>70596.399999999994</v>
      </c>
      <c r="J17" s="278"/>
    </row>
    <row r="18" spans="1:10" ht="18.75" customHeight="1" x14ac:dyDescent="0.25">
      <c r="A18" s="279" t="s">
        <v>331</v>
      </c>
      <c r="B18" s="280"/>
      <c r="C18" s="280"/>
      <c r="D18" s="280"/>
      <c r="E18" s="280"/>
      <c r="F18" s="280"/>
      <c r="G18" s="281">
        <f>SUM(G12-G15)</f>
        <v>-26190</v>
      </c>
      <c r="H18" s="281"/>
      <c r="I18" s="281">
        <f>SUM(I12-I15)</f>
        <v>-19826.769999999553</v>
      </c>
      <c r="J18" s="282"/>
    </row>
    <row r="19" spans="1:10" x14ac:dyDescent="0.25">
      <c r="A19" s="283"/>
      <c r="B19" s="283"/>
      <c r="C19" s="283"/>
      <c r="D19" s="283"/>
      <c r="E19" s="283"/>
      <c r="F19" s="283"/>
      <c r="G19" s="284"/>
      <c r="H19" s="284"/>
      <c r="I19" s="284"/>
      <c r="J19" s="284"/>
    </row>
    <row r="20" spans="1:10" x14ac:dyDescent="0.25">
      <c r="A20" s="283"/>
      <c r="B20" s="283"/>
      <c r="C20" s="283"/>
      <c r="D20" s="283"/>
      <c r="E20" s="283"/>
      <c r="F20" s="283"/>
      <c r="G20" s="284"/>
      <c r="H20" s="284"/>
      <c r="I20" s="284"/>
      <c r="J20" s="284"/>
    </row>
    <row r="21" spans="1:10" ht="31.5" customHeight="1" x14ac:dyDescent="0.25">
      <c r="A21" s="285" t="s">
        <v>332</v>
      </c>
      <c r="B21" s="286"/>
      <c r="C21" s="286"/>
      <c r="D21" s="286"/>
      <c r="E21" s="286"/>
      <c r="F21" s="286"/>
      <c r="G21" s="289"/>
      <c r="H21" s="289"/>
      <c r="I21" s="289"/>
      <c r="J21" s="290"/>
    </row>
    <row r="22" spans="1:10" ht="31.5" customHeight="1" x14ac:dyDescent="0.25">
      <c r="A22" s="287" t="s">
        <v>333</v>
      </c>
      <c r="B22" s="288"/>
      <c r="C22" s="288"/>
      <c r="D22" s="288"/>
      <c r="E22" s="288"/>
      <c r="F22" s="288"/>
      <c r="G22" s="298"/>
      <c r="H22" s="298"/>
      <c r="I22" s="298"/>
      <c r="J22" s="299"/>
    </row>
    <row r="25" spans="1:10" ht="18.75" customHeight="1" x14ac:dyDescent="0.25">
      <c r="A25" s="269" t="s">
        <v>334</v>
      </c>
      <c r="B25" s="270"/>
      <c r="C25" s="270"/>
      <c r="D25" s="270"/>
      <c r="E25" s="270"/>
      <c r="F25" s="270"/>
      <c r="G25" s="300">
        <f>SUM('Izvršenje prihoda'!G68)</f>
        <v>0</v>
      </c>
      <c r="H25" s="300"/>
      <c r="I25" s="300">
        <f>SUM('Izvršenje prihoda'!H68)</f>
        <v>0</v>
      </c>
      <c r="J25" s="301"/>
    </row>
    <row r="26" spans="1:10" ht="18.75" customHeight="1" x14ac:dyDescent="0.25">
      <c r="A26" s="275" t="s">
        <v>335</v>
      </c>
      <c r="B26" s="276"/>
      <c r="C26" s="276"/>
      <c r="D26" s="276"/>
      <c r="E26" s="276"/>
      <c r="F26" s="276"/>
      <c r="G26" s="277">
        <f>SUM('Izvršenje rashoda'!G113)</f>
        <v>0</v>
      </c>
      <c r="H26" s="277"/>
      <c r="I26" s="277">
        <f>SUM('Izvršenje rashoda'!H113)</f>
        <v>0</v>
      </c>
      <c r="J26" s="278"/>
    </row>
    <row r="27" spans="1:10" ht="18.75" customHeight="1" x14ac:dyDescent="0.25">
      <c r="A27" s="279" t="s">
        <v>336</v>
      </c>
      <c r="B27" s="280"/>
      <c r="C27" s="280"/>
      <c r="D27" s="280"/>
      <c r="E27" s="280"/>
      <c r="F27" s="280"/>
      <c r="G27" s="281">
        <f>SUM(G25-G26)</f>
        <v>0</v>
      </c>
      <c r="H27" s="281"/>
      <c r="I27" s="281">
        <f>SUM(I25-I26)</f>
        <v>0</v>
      </c>
      <c r="J27" s="282"/>
    </row>
    <row r="30" spans="1:10" ht="18.75" customHeight="1" x14ac:dyDescent="0.25">
      <c r="A30" s="294" t="s">
        <v>337</v>
      </c>
      <c r="B30" s="295"/>
      <c r="C30" s="295"/>
      <c r="D30" s="295"/>
      <c r="E30" s="295"/>
      <c r="F30" s="295"/>
      <c r="G30" s="296">
        <f>SUM(G18+G22+G27)</f>
        <v>-26190</v>
      </c>
      <c r="H30" s="296"/>
      <c r="I30" s="296">
        <f>SUM(I18+I22+I27)</f>
        <v>-19826.769999999553</v>
      </c>
      <c r="J30" s="297"/>
    </row>
    <row r="32" spans="1:10" x14ac:dyDescent="0.25">
      <c r="A32" s="291" t="s">
        <v>340</v>
      </c>
      <c r="B32" s="291"/>
      <c r="C32" s="291"/>
      <c r="D32" s="291"/>
      <c r="E32" s="291"/>
      <c r="F32" s="291"/>
      <c r="G32" s="291"/>
      <c r="H32" s="291"/>
      <c r="I32" s="291"/>
      <c r="J32" s="291"/>
    </row>
    <row r="33" spans="1:10" x14ac:dyDescent="0.25">
      <c r="A33" s="291" t="s">
        <v>338</v>
      </c>
      <c r="B33" s="291"/>
      <c r="C33" s="291"/>
      <c r="D33" s="291"/>
      <c r="E33" s="291"/>
      <c r="F33" s="291"/>
      <c r="G33" s="291"/>
      <c r="H33" s="291"/>
      <c r="I33" s="291"/>
      <c r="J33" s="291"/>
    </row>
    <row r="34" spans="1:10" x14ac:dyDescent="0.25">
      <c r="A34" s="291" t="s">
        <v>339</v>
      </c>
      <c r="B34" s="291"/>
      <c r="C34" s="291"/>
      <c r="D34" s="291"/>
      <c r="E34" s="291"/>
      <c r="F34" s="291"/>
      <c r="G34" s="291"/>
      <c r="H34" s="291"/>
      <c r="I34" s="291"/>
      <c r="J34" s="291"/>
    </row>
  </sheetData>
  <protectedRanges>
    <protectedRange sqref="A2 F5 G21 I21 G22 I22" name="Raspon1"/>
  </protectedRanges>
  <mergeCells count="59">
    <mergeCell ref="A34:J34"/>
    <mergeCell ref="A3:J3"/>
    <mergeCell ref="F6:G6"/>
    <mergeCell ref="I27:J27"/>
    <mergeCell ref="A30:F30"/>
    <mergeCell ref="G30:H30"/>
    <mergeCell ref="I30:J30"/>
    <mergeCell ref="A32:J32"/>
    <mergeCell ref="A33:J33"/>
    <mergeCell ref="G22:H22"/>
    <mergeCell ref="I22:J22"/>
    <mergeCell ref="A25:F25"/>
    <mergeCell ref="A26:F26"/>
    <mergeCell ref="A27:F27"/>
    <mergeCell ref="G25:H25"/>
    <mergeCell ref="I25:J25"/>
    <mergeCell ref="G26:H26"/>
    <mergeCell ref="I26:J26"/>
    <mergeCell ref="G27:H27"/>
    <mergeCell ref="A19:F19"/>
    <mergeCell ref="G19:H19"/>
    <mergeCell ref="I19:J19"/>
    <mergeCell ref="A20:F20"/>
    <mergeCell ref="A21:F21"/>
    <mergeCell ref="A22:F22"/>
    <mergeCell ref="G20:H20"/>
    <mergeCell ref="I20:J20"/>
    <mergeCell ref="G21:H21"/>
    <mergeCell ref="I21:J21"/>
    <mergeCell ref="A17:F17"/>
    <mergeCell ref="G17:H17"/>
    <mergeCell ref="I17:J17"/>
    <mergeCell ref="A18:F18"/>
    <mergeCell ref="G18:H18"/>
    <mergeCell ref="I18:J18"/>
    <mergeCell ref="A15:F15"/>
    <mergeCell ref="G15:H15"/>
    <mergeCell ref="I15:J15"/>
    <mergeCell ref="A16:F16"/>
    <mergeCell ref="G16:H16"/>
    <mergeCell ref="I16:J16"/>
    <mergeCell ref="A13:F13"/>
    <mergeCell ref="G13:H13"/>
    <mergeCell ref="I13:J13"/>
    <mergeCell ref="A14:F14"/>
    <mergeCell ref="G14:H14"/>
    <mergeCell ref="I14:J14"/>
    <mergeCell ref="I11:J11"/>
    <mergeCell ref="G11:H11"/>
    <mergeCell ref="A11:F11"/>
    <mergeCell ref="A12:F12"/>
    <mergeCell ref="G12:H12"/>
    <mergeCell ref="I12:J12"/>
    <mergeCell ref="A1:J1"/>
    <mergeCell ref="A2:J2"/>
    <mergeCell ref="A8:J8"/>
    <mergeCell ref="A9:J9"/>
    <mergeCell ref="D5:E5"/>
    <mergeCell ref="F5:G5"/>
  </mergeCells>
  <dataValidations count="1">
    <dataValidation showErrorMessage="1" sqref="A3" xr:uid="{00000000-0002-0000-0000-000000000000}"/>
  </dataValidations>
  <pageMargins left="0.62992125984251968" right="0.23622047244094491" top="0.74803149606299213" bottom="0.74803149606299213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Title="Škole" prompt="Odaberi školu s popisa" xr:uid="{8B59EFCF-ABB7-4F7F-B13A-D22F191E4206}">
          <x14:formula1>
            <xm:f>'Pomoćni list'!$A$2:$A$71</xm:f>
          </x14:formula1>
          <xm:sqref>A2:J2</xm:sqref>
        </x14:dataValidation>
        <x14:dataValidation type="list" allowBlank="1" showInputMessage="1" showErrorMessage="1" promptTitle="Razdoblje" prompt="Odaberi razdoblje" xr:uid="{69C34436-A458-45D3-AB1D-A6357862066E}">
          <x14:formula1>
            <xm:f>'Pomoćni list'!$C$2:$C$13</xm:f>
          </x14:formula1>
          <xm:sqref>F5 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zoomScaleNormal="100" workbookViewId="0">
      <selection activeCell="F5" sqref="F5:G5"/>
    </sheetView>
  </sheetViews>
  <sheetFormatPr defaultRowHeight="15.75" x14ac:dyDescent="0.25"/>
  <cols>
    <col min="1" max="16384" width="9.140625" style="103"/>
  </cols>
  <sheetData>
    <row r="1" spans="1:10" x14ac:dyDescent="0.25">
      <c r="A1" s="263" t="s">
        <v>254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05" customFormat="1" ht="33" customHeight="1" x14ac:dyDescent="0.25">
      <c r="A2" s="263" t="s">
        <v>370</v>
      </c>
      <c r="B2" s="263"/>
      <c r="C2" s="263"/>
      <c r="D2" s="263"/>
      <c r="E2" s="263"/>
      <c r="F2" s="263"/>
      <c r="G2" s="263"/>
      <c r="H2" s="263"/>
      <c r="I2" s="263"/>
      <c r="J2" s="263"/>
    </row>
    <row r="3" spans="1:10" s="105" customFormat="1" x14ac:dyDescent="0.25">
      <c r="A3" s="292" t="s">
        <v>341</v>
      </c>
      <c r="B3" s="293"/>
      <c r="C3" s="293"/>
      <c r="D3" s="293"/>
      <c r="E3" s="293"/>
      <c r="F3" s="293"/>
      <c r="G3" s="293"/>
      <c r="H3" s="293"/>
      <c r="I3" s="293"/>
      <c r="J3" s="293"/>
    </row>
    <row r="5" spans="1:10" x14ac:dyDescent="0.25">
      <c r="D5" s="265" t="s">
        <v>324</v>
      </c>
      <c r="E5" s="265"/>
      <c r="F5" s="266" t="s">
        <v>315</v>
      </c>
      <c r="G5" s="266"/>
    </row>
    <row r="6" spans="1:10" x14ac:dyDescent="0.25">
      <c r="D6" s="107"/>
      <c r="E6" s="107"/>
      <c r="F6" s="292" t="s">
        <v>342</v>
      </c>
      <c r="G6" s="292"/>
    </row>
    <row r="8" spans="1:10" x14ac:dyDescent="0.25">
      <c r="A8" s="263" t="s">
        <v>310</v>
      </c>
      <c r="B8" s="263"/>
      <c r="C8" s="263"/>
      <c r="D8" s="263"/>
      <c r="E8" s="263"/>
      <c r="F8" s="263"/>
      <c r="G8" s="263"/>
      <c r="H8" s="263"/>
      <c r="I8" s="263"/>
      <c r="J8" s="263"/>
    </row>
    <row r="9" spans="1:10" x14ac:dyDescent="0.25">
      <c r="A9" s="264" t="s">
        <v>343</v>
      </c>
      <c r="B9" s="264"/>
      <c r="C9" s="264"/>
      <c r="D9" s="264"/>
      <c r="E9" s="264"/>
      <c r="F9" s="264"/>
      <c r="G9" s="264"/>
      <c r="H9" s="264"/>
      <c r="I9" s="264"/>
      <c r="J9" s="264"/>
    </row>
    <row r="11" spans="1:10" ht="18.75" customHeight="1" x14ac:dyDescent="0.25">
      <c r="A11" s="269"/>
      <c r="B11" s="270"/>
      <c r="C11" s="270"/>
      <c r="D11" s="270"/>
      <c r="E11" s="270"/>
      <c r="F11" s="270"/>
      <c r="G11" s="267" t="s">
        <v>326</v>
      </c>
      <c r="H11" s="267"/>
      <c r="I11" s="267" t="s">
        <v>327</v>
      </c>
      <c r="J11" s="268"/>
    </row>
    <row r="12" spans="1:10" ht="18.75" customHeight="1" x14ac:dyDescent="0.25">
      <c r="A12" s="271" t="s">
        <v>328</v>
      </c>
      <c r="B12" s="272"/>
      <c r="C12" s="272"/>
      <c r="D12" s="272"/>
      <c r="E12" s="272"/>
      <c r="F12" s="272"/>
      <c r="G12" s="273">
        <f>SUM(G13:H14)</f>
        <v>1471458</v>
      </c>
      <c r="H12" s="273"/>
      <c r="I12" s="273">
        <f>SUM(I13:J14)</f>
        <v>1400579.03</v>
      </c>
      <c r="J12" s="274"/>
    </row>
    <row r="13" spans="1:10" ht="18.75" customHeight="1" x14ac:dyDescent="0.25">
      <c r="A13" s="275" t="s">
        <v>115</v>
      </c>
      <c r="B13" s="276"/>
      <c r="C13" s="276"/>
      <c r="D13" s="276"/>
      <c r="E13" s="276"/>
      <c r="F13" s="276"/>
      <c r="G13" s="277">
        <f>SUM('Izvršenje prihoda'!K6+'Izvršenje prihoda'!M6+'Izvršenje prihoda'!O6+'Izvršenje prihoda'!Q6+'Izvršenje prihoda'!S6+'Izvršenje prihoda'!U6+'Izvršenje prihoda'!W6+'Izvršenje prihoda'!Y6)</f>
        <v>1471259</v>
      </c>
      <c r="H13" s="277"/>
      <c r="I13" s="277">
        <f>SUM('Izvršenje prihoda'!L6+'Izvršenje prihoda'!N6+'Izvršenje prihoda'!P6+'Izvršenje prihoda'!R6+'Izvršenje prihoda'!T6+'Izvršenje prihoda'!V6+'Izvršenje prihoda'!X6+'Izvršenje prihoda'!Z6)</f>
        <v>1400252.44</v>
      </c>
      <c r="J13" s="278"/>
    </row>
    <row r="14" spans="1:10" ht="18.75" customHeight="1" x14ac:dyDescent="0.25">
      <c r="A14" s="275" t="s">
        <v>329</v>
      </c>
      <c r="B14" s="276"/>
      <c r="C14" s="276"/>
      <c r="D14" s="276"/>
      <c r="E14" s="276"/>
      <c r="F14" s="276"/>
      <c r="G14" s="277">
        <f>SUM('Izvršenje prihoda'!K60+'Izvršenje prihoda'!M60+'Izvršenje prihoda'!O60+'Izvršenje prihoda'!Q60+'Izvršenje prihoda'!S60+'Izvršenje prihoda'!U60+'Izvršenje prihoda'!W60+'Izvršenje prihoda'!Y60)</f>
        <v>199</v>
      </c>
      <c r="H14" s="277"/>
      <c r="I14" s="277">
        <f>SUM('Izvršenje prihoda'!L60+'Izvršenje prihoda'!N60+'Izvršenje prihoda'!P60+'Izvršenje prihoda'!R60+'Izvršenje prihoda'!T60+'Izvršenje prihoda'!V60+'Izvršenje prihoda'!X60+'Izvršenje prihoda'!Z60)</f>
        <v>326.58999999999997</v>
      </c>
      <c r="J14" s="278"/>
    </row>
    <row r="15" spans="1:10" ht="18.75" customHeight="1" x14ac:dyDescent="0.25">
      <c r="A15" s="271" t="s">
        <v>330</v>
      </c>
      <c r="B15" s="272"/>
      <c r="C15" s="272"/>
      <c r="D15" s="272"/>
      <c r="E15" s="272"/>
      <c r="F15" s="272"/>
      <c r="G15" s="273">
        <f>SUM(G16:H17)</f>
        <v>1435040</v>
      </c>
      <c r="H15" s="273"/>
      <c r="I15" s="273">
        <f>SUM(I16:J17)</f>
        <v>1417697.3599999999</v>
      </c>
      <c r="J15" s="274"/>
    </row>
    <row r="16" spans="1:10" ht="18.75" customHeight="1" x14ac:dyDescent="0.25">
      <c r="A16" s="275" t="s">
        <v>50</v>
      </c>
      <c r="B16" s="276"/>
      <c r="C16" s="276"/>
      <c r="D16" s="276"/>
      <c r="E16" s="276"/>
      <c r="F16" s="276"/>
      <c r="G16" s="277">
        <f>SUM('Izvršenje rashoda'!K6+'Izvršenje rashoda'!M6+'Izvršenje rashoda'!O6+'Izvršenje rashoda'!Q6+'Izvršenje rashoda'!S6+'Izvršenje rashoda'!U6+'Izvršenje rashoda'!W6+'Izvršenje rashoda'!Y6)</f>
        <v>1435040</v>
      </c>
      <c r="H16" s="277"/>
      <c r="I16" s="277">
        <f>SUM('Izvršenje rashoda'!L6+'Izvršenje rashoda'!N6+'Izvršenje rashoda'!P6+'Izvršenje rashoda'!R6+'Izvršenje rashoda'!T6+'Izvršenje rashoda'!V6+'Izvršenje rashoda'!X6+'Izvršenje rashoda'!Z6)</f>
        <v>1403772.3699999999</v>
      </c>
      <c r="J16" s="278"/>
    </row>
    <row r="17" spans="1:10" ht="18.75" customHeight="1" x14ac:dyDescent="0.25">
      <c r="A17" s="275" t="s">
        <v>111</v>
      </c>
      <c r="B17" s="276"/>
      <c r="C17" s="276"/>
      <c r="D17" s="276"/>
      <c r="E17" s="276"/>
      <c r="F17" s="276"/>
      <c r="G17" s="277">
        <f>SUM('Izvršenje rashoda'!K78+'Izvršenje rashoda'!M78+'Izvršenje rashoda'!O78+'Izvršenje rashoda'!Q78+'Izvršenje rashoda'!S78+'Izvršenje rashoda'!U78+'Izvršenje rashoda'!W78+'Izvršenje rashoda'!Y78)</f>
        <v>0</v>
      </c>
      <c r="H17" s="277"/>
      <c r="I17" s="277">
        <f>SUM('Izvršenje rashoda'!L78+'Izvršenje rashoda'!N78+'Izvršenje rashoda'!P78+'Izvršenje rashoda'!R78+'Izvršenje rashoda'!T78+'Izvršenje rashoda'!V78+'Izvršenje rashoda'!X78+'Izvršenje rashoda'!Z78)</f>
        <v>13924.990000000002</v>
      </c>
      <c r="J17" s="278"/>
    </row>
    <row r="18" spans="1:10" ht="18.75" customHeight="1" x14ac:dyDescent="0.25">
      <c r="A18" s="279" t="s">
        <v>331</v>
      </c>
      <c r="B18" s="280"/>
      <c r="C18" s="280"/>
      <c r="D18" s="280"/>
      <c r="E18" s="280"/>
      <c r="F18" s="280"/>
      <c r="G18" s="281">
        <f>SUM(G12-G15)</f>
        <v>36418</v>
      </c>
      <c r="H18" s="281"/>
      <c r="I18" s="281">
        <f>SUM(I12-I15)</f>
        <v>-17118.329999999842</v>
      </c>
      <c r="J18" s="282"/>
    </row>
    <row r="19" spans="1:10" x14ac:dyDescent="0.25">
      <c r="A19" s="283"/>
      <c r="B19" s="283"/>
      <c r="C19" s="283"/>
      <c r="D19" s="283"/>
      <c r="E19" s="283"/>
      <c r="F19" s="283"/>
      <c r="G19" s="284"/>
      <c r="H19" s="284"/>
      <c r="I19" s="284"/>
      <c r="J19" s="284"/>
    </row>
    <row r="20" spans="1:10" x14ac:dyDescent="0.25">
      <c r="A20" s="283"/>
      <c r="B20" s="283"/>
      <c r="C20" s="283"/>
      <c r="D20" s="283"/>
      <c r="E20" s="283"/>
      <c r="F20" s="283"/>
      <c r="G20" s="284"/>
      <c r="H20" s="284"/>
      <c r="I20" s="284"/>
      <c r="J20" s="284"/>
    </row>
    <row r="21" spans="1:10" ht="31.5" customHeight="1" x14ac:dyDescent="0.25">
      <c r="A21" s="285" t="s">
        <v>332</v>
      </c>
      <c r="B21" s="286"/>
      <c r="C21" s="286"/>
      <c r="D21" s="286"/>
      <c r="E21" s="286"/>
      <c r="F21" s="286"/>
      <c r="G21" s="289"/>
      <c r="H21" s="289"/>
      <c r="I21" s="289"/>
      <c r="J21" s="290"/>
    </row>
    <row r="22" spans="1:10" ht="31.5" customHeight="1" x14ac:dyDescent="0.25">
      <c r="A22" s="287" t="s">
        <v>333</v>
      </c>
      <c r="B22" s="288"/>
      <c r="C22" s="288"/>
      <c r="D22" s="288"/>
      <c r="E22" s="288"/>
      <c r="F22" s="288"/>
      <c r="G22" s="298"/>
      <c r="H22" s="298"/>
      <c r="I22" s="298"/>
      <c r="J22" s="299"/>
    </row>
    <row r="25" spans="1:10" ht="18.75" customHeight="1" x14ac:dyDescent="0.25">
      <c r="A25" s="269" t="s">
        <v>334</v>
      </c>
      <c r="B25" s="270"/>
      <c r="C25" s="270"/>
      <c r="D25" s="270"/>
      <c r="E25" s="270"/>
      <c r="F25" s="270"/>
      <c r="G25" s="300">
        <f>SUM('Izvršenje prihoda'!K68+'Izvršenje prihoda'!M68+'Izvršenje prihoda'!O68+'Izvršenje prihoda'!Q68+'Izvršenje prihoda'!S68+'Izvršenje prihoda'!U68+'Izvršenje prihoda'!W68+'Izvršenje prihoda'!Y68)</f>
        <v>0</v>
      </c>
      <c r="H25" s="300"/>
      <c r="I25" s="300">
        <f>SUM('Izvršenje prihoda'!L68+'Izvršenje prihoda'!N68+'Izvršenje prihoda'!P68+'Izvršenje prihoda'!R68+'Izvršenje prihoda'!T68+'Izvršenje prihoda'!V68+'Izvršenje prihoda'!X68+'Izvršenje prihoda'!Z68)</f>
        <v>0</v>
      </c>
      <c r="J25" s="301"/>
    </row>
    <row r="26" spans="1:10" ht="18.75" customHeight="1" x14ac:dyDescent="0.25">
      <c r="A26" s="275" t="s">
        <v>335</v>
      </c>
      <c r="B26" s="276"/>
      <c r="C26" s="276"/>
      <c r="D26" s="276"/>
      <c r="E26" s="276"/>
      <c r="F26" s="276"/>
      <c r="G26" s="277">
        <f>SUM('Izvršenje rashoda'!K113+'Izvršenje rashoda'!M113+'Izvršenje rashoda'!O113+'Izvršenje rashoda'!Q113+'Izvršenje rashoda'!S113+'Izvršenje rashoda'!U113+'Izvršenje rashoda'!W113+'Izvršenje rashoda'!Y113)</f>
        <v>0</v>
      </c>
      <c r="H26" s="277"/>
      <c r="I26" s="277">
        <f>SUM('Izvršenje rashoda'!L113+'Izvršenje rashoda'!N113+'Izvršenje rashoda'!P113+'Izvršenje rashoda'!R113+'Izvršenje rashoda'!T113+'Izvršenje rashoda'!V113+'Izvršenje rashoda'!X113+'Izvršenje rashoda'!Z113)</f>
        <v>0</v>
      </c>
      <c r="J26" s="278"/>
    </row>
    <row r="27" spans="1:10" ht="18.75" customHeight="1" x14ac:dyDescent="0.25">
      <c r="A27" s="279" t="s">
        <v>336</v>
      </c>
      <c r="B27" s="280"/>
      <c r="C27" s="280"/>
      <c r="D27" s="280"/>
      <c r="E27" s="280"/>
      <c r="F27" s="280"/>
      <c r="G27" s="281">
        <f>SUM(G25-G26)</f>
        <v>0</v>
      </c>
      <c r="H27" s="281"/>
      <c r="I27" s="281">
        <f>SUM(I25-I26)</f>
        <v>0</v>
      </c>
      <c r="J27" s="282"/>
    </row>
    <row r="30" spans="1:10" ht="18.75" customHeight="1" x14ac:dyDescent="0.25">
      <c r="A30" s="294" t="s">
        <v>337</v>
      </c>
      <c r="B30" s="295"/>
      <c r="C30" s="295"/>
      <c r="D30" s="295"/>
      <c r="E30" s="295"/>
      <c r="F30" s="295"/>
      <c r="G30" s="296">
        <f>SUM(G18+G22+G27)</f>
        <v>36418</v>
      </c>
      <c r="H30" s="296"/>
      <c r="I30" s="296">
        <f>SUM(I18+I22+I27)</f>
        <v>-17118.329999999842</v>
      </c>
      <c r="J30" s="297"/>
    </row>
    <row r="32" spans="1:10" x14ac:dyDescent="0.25">
      <c r="A32" s="291" t="s">
        <v>340</v>
      </c>
      <c r="B32" s="291"/>
      <c r="C32" s="291"/>
      <c r="D32" s="291"/>
      <c r="E32" s="291"/>
      <c r="F32" s="291"/>
      <c r="G32" s="291"/>
      <c r="H32" s="291"/>
      <c r="I32" s="291"/>
      <c r="J32" s="291"/>
    </row>
    <row r="33" spans="1:10" x14ac:dyDescent="0.25">
      <c r="A33" s="291" t="s">
        <v>338</v>
      </c>
      <c r="B33" s="291"/>
      <c r="C33" s="291"/>
      <c r="D33" s="291"/>
      <c r="E33" s="291"/>
      <c r="F33" s="291"/>
      <c r="G33" s="291"/>
      <c r="H33" s="291"/>
      <c r="I33" s="291"/>
      <c r="J33" s="291"/>
    </row>
    <row r="34" spans="1:10" x14ac:dyDescent="0.25">
      <c r="A34" s="291" t="s">
        <v>339</v>
      </c>
      <c r="B34" s="291"/>
      <c r="C34" s="291"/>
      <c r="D34" s="291"/>
      <c r="E34" s="291"/>
      <c r="F34" s="291"/>
      <c r="G34" s="291"/>
      <c r="H34" s="291"/>
      <c r="I34" s="291"/>
      <c r="J34" s="291"/>
    </row>
  </sheetData>
  <protectedRanges>
    <protectedRange sqref="A2 F5 G21 I21 G22 I22" name="Raspon1"/>
  </protectedRanges>
  <mergeCells count="59">
    <mergeCell ref="A32:J32"/>
    <mergeCell ref="A33:J33"/>
    <mergeCell ref="A34:J34"/>
    <mergeCell ref="A27:F27"/>
    <mergeCell ref="G27:H27"/>
    <mergeCell ref="I27:J27"/>
    <mergeCell ref="A30:F30"/>
    <mergeCell ref="G30:H30"/>
    <mergeCell ref="I30:J30"/>
    <mergeCell ref="A25:F25"/>
    <mergeCell ref="G25:H25"/>
    <mergeCell ref="I25:J25"/>
    <mergeCell ref="A26:F26"/>
    <mergeCell ref="G26:H26"/>
    <mergeCell ref="I26:J26"/>
    <mergeCell ref="A21:F21"/>
    <mergeCell ref="G21:H21"/>
    <mergeCell ref="I21:J21"/>
    <mergeCell ref="A22:F22"/>
    <mergeCell ref="G22:H22"/>
    <mergeCell ref="I22:J22"/>
    <mergeCell ref="A19:F19"/>
    <mergeCell ref="G19:H19"/>
    <mergeCell ref="I19:J19"/>
    <mergeCell ref="A20:F20"/>
    <mergeCell ref="G20:H20"/>
    <mergeCell ref="I20:J20"/>
    <mergeCell ref="A17:F17"/>
    <mergeCell ref="G17:H17"/>
    <mergeCell ref="I17:J17"/>
    <mergeCell ref="A18:F18"/>
    <mergeCell ref="G18:H18"/>
    <mergeCell ref="I18:J18"/>
    <mergeCell ref="A15:F15"/>
    <mergeCell ref="G15:H15"/>
    <mergeCell ref="I15:J15"/>
    <mergeCell ref="A16:F16"/>
    <mergeCell ref="G16:H16"/>
    <mergeCell ref="I16:J16"/>
    <mergeCell ref="A13:F13"/>
    <mergeCell ref="G13:H13"/>
    <mergeCell ref="I13:J13"/>
    <mergeCell ref="A14:F14"/>
    <mergeCell ref="G14:H14"/>
    <mergeCell ref="I14:J14"/>
    <mergeCell ref="A12:F12"/>
    <mergeCell ref="G12:H12"/>
    <mergeCell ref="I12:J12"/>
    <mergeCell ref="A1:J1"/>
    <mergeCell ref="A2:J2"/>
    <mergeCell ref="A3:J3"/>
    <mergeCell ref="D5:E5"/>
    <mergeCell ref="F5:G5"/>
    <mergeCell ref="F6:G6"/>
    <mergeCell ref="A8:J8"/>
    <mergeCell ref="A9:J9"/>
    <mergeCell ref="A11:F11"/>
    <mergeCell ref="G11:H11"/>
    <mergeCell ref="I11:J11"/>
  </mergeCells>
  <dataValidations count="1">
    <dataValidation showErrorMessage="1" sqref="A3" xr:uid="{00000000-0002-0000-0100-000000000000}"/>
  </dataValidations>
  <pageMargins left="0.62992125984251968" right="0.23622047244094491" top="0.74803149606299213" bottom="0.74803149606299213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zdoblje" prompt="Odaberi razdoblje" xr:uid="{06D07BD7-AAF8-4AB3-AD8B-297C262DC983}">
          <x14:formula1>
            <xm:f>'Pomoćni list'!$C$2:$C$13</xm:f>
          </x14:formula1>
          <xm:sqref>F5:G5</xm:sqref>
        </x14:dataValidation>
        <x14:dataValidation type="list" showInputMessage="1" showErrorMessage="1" promptTitle="Škole" prompt="Odaberi školu s popisa" xr:uid="{682ECF89-D35F-43EC-A80C-10B24F4EC893}">
          <x14:formula1>
            <xm:f>'Pomoćni list'!$A$2:$A$71</xm:f>
          </x14:formula1>
          <xm:sqref>A2:J2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215"/>
  <sheetViews>
    <sheetView zoomScale="70" zoomScaleNormal="70" workbookViewId="0">
      <pane xSplit="8" topLeftCell="O1" activePane="topRight" state="frozen"/>
      <selection pane="topRight" activeCell="W64" sqref="W64"/>
    </sheetView>
  </sheetViews>
  <sheetFormatPr defaultRowHeight="12.75" x14ac:dyDescent="0.2"/>
  <cols>
    <col min="1" max="1" width="9.140625" style="5"/>
    <col min="2" max="2" width="7.42578125" style="5" customWidth="1"/>
    <col min="3" max="3" width="8.28515625" style="2" customWidth="1"/>
    <col min="4" max="4" width="7.7109375" style="6" bestFit="1" customWidth="1"/>
    <col min="5" max="5" width="9.7109375" style="8" customWidth="1"/>
    <col min="6" max="6" width="65.42578125" style="7" customWidth="1"/>
    <col min="7" max="8" width="17.85546875" style="9" customWidth="1"/>
    <col min="9" max="10" width="17.85546875" style="1" customWidth="1"/>
    <col min="11" max="12" width="17.85546875" style="1" hidden="1" customWidth="1"/>
    <col min="13" max="26" width="17.85546875" style="1" customWidth="1"/>
    <col min="27" max="16384" width="9.140625" style="1"/>
  </cols>
  <sheetData>
    <row r="1" spans="1:26" s="11" customFormat="1" ht="15.75" x14ac:dyDescent="0.25">
      <c r="A1" s="310" t="s">
        <v>252</v>
      </c>
      <c r="B1" s="310"/>
      <c r="C1" s="310"/>
      <c r="D1" s="310"/>
      <c r="E1" s="310"/>
      <c r="F1" s="108" t="str">
        <f>Odabir</f>
        <v>12-2023</v>
      </c>
      <c r="G1" s="14"/>
      <c r="H1" s="14"/>
    </row>
    <row r="2" spans="1:26" s="11" customFormat="1" ht="15.75" x14ac:dyDescent="0.25">
      <c r="A2" s="310" t="s">
        <v>212</v>
      </c>
      <c r="B2" s="310"/>
      <c r="C2" s="310"/>
      <c r="D2" s="310"/>
      <c r="E2" s="310"/>
      <c r="F2" s="108" t="str">
        <f>Odaberi</f>
        <v>Zdravstvena i veterinarska škola dr. A.Štampara Vinkovci</v>
      </c>
      <c r="G2" s="14"/>
      <c r="H2" s="14"/>
    </row>
    <row r="3" spans="1:26" ht="13.5" thickBot="1" x14ac:dyDescent="0.25"/>
    <row r="4" spans="1:26" s="15" customFormat="1" ht="51" customHeight="1" x14ac:dyDescent="0.2">
      <c r="A4" s="311" t="s">
        <v>253</v>
      </c>
      <c r="B4" s="304"/>
      <c r="C4" s="304"/>
      <c r="D4" s="304"/>
      <c r="E4" s="304"/>
      <c r="F4" s="312"/>
      <c r="G4" s="311" t="s">
        <v>210</v>
      </c>
      <c r="H4" s="313"/>
      <c r="I4" s="314" t="s">
        <v>200</v>
      </c>
      <c r="J4" s="304"/>
      <c r="K4" s="304" t="s">
        <v>201</v>
      </c>
      <c r="L4" s="304"/>
      <c r="M4" s="304" t="s">
        <v>202</v>
      </c>
      <c r="N4" s="304"/>
      <c r="O4" s="304" t="s">
        <v>203</v>
      </c>
      <c r="P4" s="304"/>
      <c r="Q4" s="304" t="s">
        <v>204</v>
      </c>
      <c r="R4" s="304"/>
      <c r="S4" s="304" t="s">
        <v>206</v>
      </c>
      <c r="T4" s="304"/>
      <c r="U4" s="304" t="s">
        <v>205</v>
      </c>
      <c r="V4" s="304"/>
      <c r="W4" s="304" t="s">
        <v>207</v>
      </c>
      <c r="X4" s="304"/>
      <c r="Y4" s="304" t="s">
        <v>208</v>
      </c>
      <c r="Z4" s="313"/>
    </row>
    <row r="5" spans="1:26" ht="27.75" customHeight="1" x14ac:dyDescent="0.2">
      <c r="A5" s="40" t="s">
        <v>0</v>
      </c>
      <c r="B5" s="16" t="s">
        <v>1</v>
      </c>
      <c r="C5" s="16" t="s">
        <v>153</v>
      </c>
      <c r="D5" s="17" t="s">
        <v>154</v>
      </c>
      <c r="E5" s="18" t="s">
        <v>155</v>
      </c>
      <c r="F5" s="47" t="s">
        <v>156</v>
      </c>
      <c r="G5" s="89" t="s">
        <v>198</v>
      </c>
      <c r="H5" s="41" t="s">
        <v>199</v>
      </c>
      <c r="I5" s="54" t="s">
        <v>198</v>
      </c>
      <c r="J5" s="19" t="s">
        <v>199</v>
      </c>
      <c r="K5" s="19" t="s">
        <v>198</v>
      </c>
      <c r="L5" s="19" t="s">
        <v>199</v>
      </c>
      <c r="M5" s="19" t="s">
        <v>198</v>
      </c>
      <c r="N5" s="19" t="s">
        <v>199</v>
      </c>
      <c r="O5" s="19" t="s">
        <v>198</v>
      </c>
      <c r="P5" s="19" t="s">
        <v>199</v>
      </c>
      <c r="Q5" s="19" t="s">
        <v>198</v>
      </c>
      <c r="R5" s="19" t="s">
        <v>199</v>
      </c>
      <c r="S5" s="19" t="s">
        <v>198</v>
      </c>
      <c r="T5" s="19" t="s">
        <v>199</v>
      </c>
      <c r="U5" s="19" t="s">
        <v>198</v>
      </c>
      <c r="V5" s="19" t="s">
        <v>199</v>
      </c>
      <c r="W5" s="19" t="s">
        <v>198</v>
      </c>
      <c r="X5" s="19" t="s">
        <v>199</v>
      </c>
      <c r="Y5" s="19" t="s">
        <v>198</v>
      </c>
      <c r="Z5" s="41" t="s">
        <v>199</v>
      </c>
    </row>
    <row r="6" spans="1:26" s="10" customFormat="1" ht="18" x14ac:dyDescent="0.25">
      <c r="A6" s="42">
        <v>6</v>
      </c>
      <c r="B6" s="21"/>
      <c r="C6" s="20"/>
      <c r="D6" s="22"/>
      <c r="E6" s="23"/>
      <c r="F6" s="48" t="s">
        <v>115</v>
      </c>
      <c r="G6" s="55">
        <f t="shared" ref="G6:Z6" si="0">SUM(G7+G30+G37+G40+G47+G54)</f>
        <v>1471259</v>
      </c>
      <c r="H6" s="56">
        <f t="shared" si="0"/>
        <v>1578642.0300000003</v>
      </c>
      <c r="I6" s="82">
        <f t="shared" si="0"/>
        <v>0</v>
      </c>
      <c r="J6" s="82">
        <f t="shared" si="0"/>
        <v>178389.59</v>
      </c>
      <c r="K6" s="82">
        <f t="shared" si="0"/>
        <v>0</v>
      </c>
      <c r="L6" s="82">
        <f t="shared" si="0"/>
        <v>0</v>
      </c>
      <c r="M6" s="82">
        <f t="shared" si="0"/>
        <v>4646</v>
      </c>
      <c r="N6" s="82">
        <f t="shared" si="0"/>
        <v>18209.37</v>
      </c>
      <c r="O6" s="82">
        <f t="shared" si="0"/>
        <v>10644</v>
      </c>
      <c r="P6" s="82">
        <f t="shared" si="0"/>
        <v>12331.54</v>
      </c>
      <c r="Q6" s="82">
        <f t="shared" si="0"/>
        <v>1455969</v>
      </c>
      <c r="R6" s="82">
        <f t="shared" si="0"/>
        <v>1362389.67</v>
      </c>
      <c r="S6" s="82">
        <f t="shared" si="0"/>
        <v>0</v>
      </c>
      <c r="T6" s="82">
        <f t="shared" si="0"/>
        <v>7321.86</v>
      </c>
      <c r="U6" s="82">
        <f t="shared" si="0"/>
        <v>0</v>
      </c>
      <c r="V6" s="82">
        <f t="shared" si="0"/>
        <v>0</v>
      </c>
      <c r="W6" s="82">
        <f t="shared" si="0"/>
        <v>0</v>
      </c>
      <c r="X6" s="82">
        <f t="shared" si="0"/>
        <v>0</v>
      </c>
      <c r="Y6" s="82">
        <f t="shared" si="0"/>
        <v>0</v>
      </c>
      <c r="Z6" s="90">
        <f t="shared" si="0"/>
        <v>0</v>
      </c>
    </row>
    <row r="7" spans="1:26" s="13" customFormat="1" ht="33" x14ac:dyDescent="0.25">
      <c r="A7" s="46"/>
      <c r="B7" s="74" t="s">
        <v>213</v>
      </c>
      <c r="C7" s="74"/>
      <c r="D7" s="25"/>
      <c r="E7" s="26"/>
      <c r="F7" s="49" t="s">
        <v>116</v>
      </c>
      <c r="G7" s="58">
        <f t="shared" ref="G7:H7" si="1">SUM(I7+K7+M7+O7+Q7+S7+U7+W7+Y7)</f>
        <v>1455969</v>
      </c>
      <c r="H7" s="59">
        <f t="shared" si="1"/>
        <v>1369843.53</v>
      </c>
      <c r="I7" s="83">
        <f t="shared" ref="I7:Z7" si="2">SUM(I8+I13+I16+I19+I22+I25)</f>
        <v>0</v>
      </c>
      <c r="J7" s="83">
        <f t="shared" si="2"/>
        <v>0</v>
      </c>
      <c r="K7" s="83">
        <f t="shared" si="2"/>
        <v>0</v>
      </c>
      <c r="L7" s="83">
        <f t="shared" si="2"/>
        <v>0</v>
      </c>
      <c r="M7" s="83">
        <f t="shared" si="2"/>
        <v>0</v>
      </c>
      <c r="N7" s="83">
        <f t="shared" si="2"/>
        <v>132</v>
      </c>
      <c r="O7" s="83">
        <f t="shared" si="2"/>
        <v>0</v>
      </c>
      <c r="P7" s="83">
        <f t="shared" si="2"/>
        <v>0</v>
      </c>
      <c r="Q7" s="83">
        <f t="shared" si="2"/>
        <v>1455969</v>
      </c>
      <c r="R7" s="83">
        <f t="shared" si="2"/>
        <v>1362389.67</v>
      </c>
      <c r="S7" s="83">
        <f t="shared" si="2"/>
        <v>0</v>
      </c>
      <c r="T7" s="83">
        <f t="shared" si="2"/>
        <v>7321.86</v>
      </c>
      <c r="U7" s="83">
        <f t="shared" si="2"/>
        <v>0</v>
      </c>
      <c r="V7" s="83">
        <f t="shared" si="2"/>
        <v>0</v>
      </c>
      <c r="W7" s="83">
        <f t="shared" si="2"/>
        <v>0</v>
      </c>
      <c r="X7" s="83">
        <f t="shared" si="2"/>
        <v>0</v>
      </c>
      <c r="Y7" s="83">
        <f t="shared" si="2"/>
        <v>0</v>
      </c>
      <c r="Z7" s="91">
        <f t="shared" si="2"/>
        <v>0</v>
      </c>
    </row>
    <row r="8" spans="1:26" s="3" customFormat="1" ht="31.5" x14ac:dyDescent="0.25">
      <c r="A8" s="43"/>
      <c r="B8" s="27"/>
      <c r="C8" s="27" t="s">
        <v>217</v>
      </c>
      <c r="D8" s="29"/>
      <c r="E8" s="36"/>
      <c r="F8" s="50" t="s">
        <v>150</v>
      </c>
      <c r="G8" s="61">
        <f t="shared" ref="G8:H23" si="3">SUM(I8+K8+M8+O8+Q8+S8+U8+W8+Y8)</f>
        <v>0</v>
      </c>
      <c r="H8" s="62">
        <f t="shared" si="3"/>
        <v>0</v>
      </c>
      <c r="I8" s="84">
        <f t="shared" ref="I8:Z8" si="4">SUM(I9+I10+I11+I12)</f>
        <v>0</v>
      </c>
      <c r="J8" s="93">
        <f t="shared" si="4"/>
        <v>0</v>
      </c>
      <c r="K8" s="84">
        <f t="shared" si="4"/>
        <v>0</v>
      </c>
      <c r="L8" s="93">
        <f t="shared" si="4"/>
        <v>0</v>
      </c>
      <c r="M8" s="84">
        <f t="shared" si="4"/>
        <v>0</v>
      </c>
      <c r="N8" s="93">
        <f t="shared" si="4"/>
        <v>0</v>
      </c>
      <c r="O8" s="84">
        <f t="shared" si="4"/>
        <v>0</v>
      </c>
      <c r="P8" s="93">
        <f t="shared" si="4"/>
        <v>0</v>
      </c>
      <c r="Q8" s="84">
        <f t="shared" si="4"/>
        <v>0</v>
      </c>
      <c r="R8" s="93">
        <f t="shared" si="4"/>
        <v>0</v>
      </c>
      <c r="S8" s="84">
        <f t="shared" si="4"/>
        <v>0</v>
      </c>
      <c r="T8" s="93">
        <f t="shared" si="4"/>
        <v>0</v>
      </c>
      <c r="U8" s="84">
        <f t="shared" si="4"/>
        <v>0</v>
      </c>
      <c r="V8" s="93">
        <f t="shared" si="4"/>
        <v>0</v>
      </c>
      <c r="W8" s="84">
        <f t="shared" si="4"/>
        <v>0</v>
      </c>
      <c r="X8" s="93">
        <f t="shared" si="4"/>
        <v>0</v>
      </c>
      <c r="Y8" s="84">
        <f t="shared" si="4"/>
        <v>0</v>
      </c>
      <c r="Z8" s="95">
        <f t="shared" si="4"/>
        <v>0</v>
      </c>
    </row>
    <row r="9" spans="1:26" s="4" customFormat="1" x14ac:dyDescent="0.2">
      <c r="A9" s="44"/>
      <c r="B9" s="31"/>
      <c r="C9" s="31"/>
      <c r="D9" s="34" t="s">
        <v>225</v>
      </c>
      <c r="E9" s="35"/>
      <c r="F9" s="51" t="s">
        <v>237</v>
      </c>
      <c r="G9" s="57">
        <f t="shared" si="3"/>
        <v>0</v>
      </c>
      <c r="H9" s="60">
        <f t="shared" si="3"/>
        <v>0</v>
      </c>
      <c r="I9" s="85"/>
      <c r="J9" s="94"/>
      <c r="K9" s="85"/>
      <c r="L9" s="94"/>
      <c r="M9" s="85"/>
      <c r="N9" s="94"/>
      <c r="O9" s="85"/>
      <c r="P9" s="94"/>
      <c r="Q9" s="85"/>
      <c r="R9" s="94"/>
      <c r="S9" s="85"/>
      <c r="T9" s="94"/>
      <c r="U9" s="85"/>
      <c r="V9" s="94"/>
      <c r="W9" s="85"/>
      <c r="X9" s="94"/>
      <c r="Y9" s="85"/>
      <c r="Z9" s="96"/>
    </row>
    <row r="10" spans="1:26" s="4" customFormat="1" x14ac:dyDescent="0.2">
      <c r="A10" s="44"/>
      <c r="B10" s="31"/>
      <c r="C10" s="31"/>
      <c r="D10" s="34" t="s">
        <v>226</v>
      </c>
      <c r="E10" s="35"/>
      <c r="F10" s="51" t="s">
        <v>151</v>
      </c>
      <c r="G10" s="57">
        <f t="shared" si="3"/>
        <v>0</v>
      </c>
      <c r="H10" s="60">
        <f t="shared" si="3"/>
        <v>0</v>
      </c>
      <c r="I10" s="85"/>
      <c r="J10" s="94"/>
      <c r="K10" s="85"/>
      <c r="L10" s="94"/>
      <c r="M10" s="85"/>
      <c r="N10" s="94"/>
      <c r="O10" s="85"/>
      <c r="P10" s="94"/>
      <c r="Q10" s="85"/>
      <c r="R10" s="94"/>
      <c r="S10" s="85"/>
      <c r="T10" s="94"/>
      <c r="U10" s="85"/>
      <c r="V10" s="94"/>
      <c r="W10" s="85"/>
      <c r="X10" s="94"/>
      <c r="Y10" s="85"/>
      <c r="Z10" s="96"/>
    </row>
    <row r="11" spans="1:26" s="4" customFormat="1" x14ac:dyDescent="0.2">
      <c r="A11" s="44"/>
      <c r="B11" s="31"/>
      <c r="C11" s="31"/>
      <c r="D11" s="34">
        <v>6323</v>
      </c>
      <c r="E11" s="35"/>
      <c r="F11" s="51" t="s">
        <v>238</v>
      </c>
      <c r="G11" s="57">
        <f t="shared" si="3"/>
        <v>0</v>
      </c>
      <c r="H11" s="60">
        <f t="shared" si="3"/>
        <v>0</v>
      </c>
      <c r="I11" s="85"/>
      <c r="J11" s="94"/>
      <c r="K11" s="85"/>
      <c r="L11" s="94"/>
      <c r="M11" s="85"/>
      <c r="N11" s="94"/>
      <c r="O11" s="85"/>
      <c r="P11" s="94"/>
      <c r="Q11" s="85"/>
      <c r="R11" s="94"/>
      <c r="S11" s="85"/>
      <c r="T11" s="94"/>
      <c r="U11" s="85"/>
      <c r="V11" s="94"/>
      <c r="W11" s="85"/>
      <c r="X11" s="94"/>
      <c r="Y11" s="85"/>
      <c r="Z11" s="96"/>
    </row>
    <row r="12" spans="1:26" s="4" customFormat="1" x14ac:dyDescent="0.2">
      <c r="A12" s="44"/>
      <c r="B12" s="31"/>
      <c r="C12" s="31"/>
      <c r="D12" s="32">
        <v>6324</v>
      </c>
      <c r="E12" s="33"/>
      <c r="F12" s="51" t="s">
        <v>239</v>
      </c>
      <c r="G12" s="57">
        <f t="shared" si="3"/>
        <v>0</v>
      </c>
      <c r="H12" s="60">
        <f t="shared" si="3"/>
        <v>0</v>
      </c>
      <c r="I12" s="85"/>
      <c r="J12" s="94"/>
      <c r="K12" s="85"/>
      <c r="L12" s="94"/>
      <c r="M12" s="85"/>
      <c r="N12" s="94"/>
      <c r="O12" s="85"/>
      <c r="P12" s="94"/>
      <c r="Q12" s="85"/>
      <c r="R12" s="94"/>
      <c r="S12" s="85"/>
      <c r="T12" s="94"/>
      <c r="U12" s="85"/>
      <c r="V12" s="94"/>
      <c r="W12" s="85"/>
      <c r="X12" s="94"/>
      <c r="Y12" s="85"/>
      <c r="Z12" s="96"/>
    </row>
    <row r="13" spans="1:26" s="3" customFormat="1" ht="31.5" x14ac:dyDescent="0.25">
      <c r="A13" s="43"/>
      <c r="B13" s="27"/>
      <c r="C13" s="27" t="s">
        <v>218</v>
      </c>
      <c r="D13" s="29"/>
      <c r="E13" s="36"/>
      <c r="F13" s="50" t="s">
        <v>240</v>
      </c>
      <c r="G13" s="61">
        <f t="shared" si="3"/>
        <v>0</v>
      </c>
      <c r="H13" s="62">
        <f t="shared" si="3"/>
        <v>0</v>
      </c>
      <c r="I13" s="84">
        <f t="shared" ref="I13:Z13" si="5">SUM(I14+I15)</f>
        <v>0</v>
      </c>
      <c r="J13" s="93">
        <f t="shared" si="5"/>
        <v>0</v>
      </c>
      <c r="K13" s="84">
        <f t="shared" si="5"/>
        <v>0</v>
      </c>
      <c r="L13" s="93">
        <f t="shared" si="5"/>
        <v>0</v>
      </c>
      <c r="M13" s="84">
        <f t="shared" si="5"/>
        <v>0</v>
      </c>
      <c r="N13" s="93">
        <f t="shared" si="5"/>
        <v>0</v>
      </c>
      <c r="O13" s="84">
        <f t="shared" si="5"/>
        <v>0</v>
      </c>
      <c r="P13" s="93">
        <f t="shared" si="5"/>
        <v>0</v>
      </c>
      <c r="Q13" s="84">
        <f t="shared" si="5"/>
        <v>0</v>
      </c>
      <c r="R13" s="93">
        <f t="shared" si="5"/>
        <v>0</v>
      </c>
      <c r="S13" s="84">
        <f t="shared" si="5"/>
        <v>0</v>
      </c>
      <c r="T13" s="93">
        <f t="shared" si="5"/>
        <v>0</v>
      </c>
      <c r="U13" s="84">
        <f t="shared" si="5"/>
        <v>0</v>
      </c>
      <c r="V13" s="93">
        <f t="shared" si="5"/>
        <v>0</v>
      </c>
      <c r="W13" s="84">
        <f t="shared" si="5"/>
        <v>0</v>
      </c>
      <c r="X13" s="93">
        <f t="shared" si="5"/>
        <v>0</v>
      </c>
      <c r="Y13" s="84">
        <f t="shared" si="5"/>
        <v>0</v>
      </c>
      <c r="Z13" s="95">
        <f t="shared" si="5"/>
        <v>0</v>
      </c>
    </row>
    <row r="14" spans="1:26" s="4" customFormat="1" ht="25.5" x14ac:dyDescent="0.2">
      <c r="A14" s="44"/>
      <c r="B14" s="31"/>
      <c r="C14" s="31"/>
      <c r="D14" s="34" t="s">
        <v>227</v>
      </c>
      <c r="E14" s="35"/>
      <c r="F14" s="51" t="s">
        <v>241</v>
      </c>
      <c r="G14" s="57">
        <f t="shared" si="3"/>
        <v>0</v>
      </c>
      <c r="H14" s="60">
        <f t="shared" si="3"/>
        <v>0</v>
      </c>
      <c r="I14" s="85"/>
      <c r="J14" s="94"/>
      <c r="K14" s="85"/>
      <c r="L14" s="94"/>
      <c r="M14" s="85"/>
      <c r="N14" s="94"/>
      <c r="O14" s="85"/>
      <c r="P14" s="94"/>
      <c r="Q14" s="85"/>
      <c r="R14" s="94"/>
      <c r="S14" s="85"/>
      <c r="T14" s="94"/>
      <c r="U14" s="85"/>
      <c r="V14" s="94"/>
      <c r="W14" s="85"/>
      <c r="X14" s="94"/>
      <c r="Y14" s="85"/>
      <c r="Z14" s="96"/>
    </row>
    <row r="15" spans="1:26" s="4" customFormat="1" ht="25.5" x14ac:dyDescent="0.2">
      <c r="A15" s="44"/>
      <c r="B15" s="31"/>
      <c r="C15" s="31"/>
      <c r="D15" s="34" t="s">
        <v>228</v>
      </c>
      <c r="E15" s="35"/>
      <c r="F15" s="51" t="s">
        <v>242</v>
      </c>
      <c r="G15" s="57">
        <f t="shared" si="3"/>
        <v>0</v>
      </c>
      <c r="H15" s="60">
        <f t="shared" si="3"/>
        <v>0</v>
      </c>
      <c r="I15" s="85"/>
      <c r="J15" s="94"/>
      <c r="K15" s="85"/>
      <c r="L15" s="94"/>
      <c r="M15" s="85"/>
      <c r="N15" s="94"/>
      <c r="O15" s="85"/>
      <c r="P15" s="94"/>
      <c r="Q15" s="85"/>
      <c r="R15" s="94"/>
      <c r="S15" s="85"/>
      <c r="T15" s="94"/>
      <c r="U15" s="85"/>
      <c r="V15" s="94"/>
      <c r="W15" s="85"/>
      <c r="X15" s="94"/>
      <c r="Y15" s="85"/>
      <c r="Z15" s="96"/>
    </row>
    <row r="16" spans="1:26" s="3" customFormat="1" ht="15.75" x14ac:dyDescent="0.25">
      <c r="A16" s="43"/>
      <c r="B16" s="27"/>
      <c r="C16" s="27" t="s">
        <v>219</v>
      </c>
      <c r="D16" s="29"/>
      <c r="E16" s="36"/>
      <c r="F16" s="50" t="s">
        <v>117</v>
      </c>
      <c r="G16" s="61">
        <f t="shared" si="3"/>
        <v>0</v>
      </c>
      <c r="H16" s="62">
        <f t="shared" si="3"/>
        <v>0</v>
      </c>
      <c r="I16" s="84">
        <f t="shared" ref="I16:Z16" si="6">SUM(I17+I18)</f>
        <v>0</v>
      </c>
      <c r="J16" s="93">
        <f t="shared" si="6"/>
        <v>0</v>
      </c>
      <c r="K16" s="84">
        <f t="shared" si="6"/>
        <v>0</v>
      </c>
      <c r="L16" s="93">
        <f t="shared" si="6"/>
        <v>0</v>
      </c>
      <c r="M16" s="84">
        <f t="shared" si="6"/>
        <v>0</v>
      </c>
      <c r="N16" s="93">
        <f t="shared" si="6"/>
        <v>0</v>
      </c>
      <c r="O16" s="84">
        <f t="shared" si="6"/>
        <v>0</v>
      </c>
      <c r="P16" s="93">
        <f t="shared" si="6"/>
        <v>0</v>
      </c>
      <c r="Q16" s="84">
        <f t="shared" si="6"/>
        <v>0</v>
      </c>
      <c r="R16" s="93">
        <f t="shared" si="6"/>
        <v>0</v>
      </c>
      <c r="S16" s="84">
        <f t="shared" si="6"/>
        <v>0</v>
      </c>
      <c r="T16" s="93">
        <f t="shared" si="6"/>
        <v>0</v>
      </c>
      <c r="U16" s="84">
        <f t="shared" si="6"/>
        <v>0</v>
      </c>
      <c r="V16" s="93">
        <f t="shared" si="6"/>
        <v>0</v>
      </c>
      <c r="W16" s="84">
        <f t="shared" si="6"/>
        <v>0</v>
      </c>
      <c r="X16" s="93">
        <f t="shared" si="6"/>
        <v>0</v>
      </c>
      <c r="Y16" s="84">
        <f t="shared" si="6"/>
        <v>0</v>
      </c>
      <c r="Z16" s="95">
        <f t="shared" si="6"/>
        <v>0</v>
      </c>
    </row>
    <row r="17" spans="1:26" s="4" customFormat="1" x14ac:dyDescent="0.2">
      <c r="A17" s="44"/>
      <c r="B17" s="31"/>
      <c r="C17" s="31"/>
      <c r="D17" s="35" t="s">
        <v>229</v>
      </c>
      <c r="E17" s="35"/>
      <c r="F17" s="51" t="s">
        <v>118</v>
      </c>
      <c r="G17" s="57">
        <f t="shared" si="3"/>
        <v>0</v>
      </c>
      <c r="H17" s="60">
        <f t="shared" si="3"/>
        <v>0</v>
      </c>
      <c r="I17" s="85"/>
      <c r="J17" s="94"/>
      <c r="K17" s="85"/>
      <c r="L17" s="94"/>
      <c r="M17" s="85"/>
      <c r="N17" s="94"/>
      <c r="O17" s="85"/>
      <c r="P17" s="94"/>
      <c r="Q17" s="85"/>
      <c r="R17" s="94"/>
      <c r="S17" s="85"/>
      <c r="T17" s="94"/>
      <c r="U17" s="85"/>
      <c r="V17" s="94"/>
      <c r="W17" s="85"/>
      <c r="X17" s="94"/>
      <c r="Y17" s="85"/>
      <c r="Z17" s="96"/>
    </row>
    <row r="18" spans="1:26" s="4" customFormat="1" ht="12.75" customHeight="1" x14ac:dyDescent="0.2">
      <c r="A18" s="44"/>
      <c r="B18" s="31"/>
      <c r="C18" s="31"/>
      <c r="D18" s="32" t="s">
        <v>230</v>
      </c>
      <c r="E18" s="33"/>
      <c r="F18" s="51" t="s">
        <v>119</v>
      </c>
      <c r="G18" s="57">
        <f t="shared" si="3"/>
        <v>0</v>
      </c>
      <c r="H18" s="60">
        <f t="shared" si="3"/>
        <v>0</v>
      </c>
      <c r="I18" s="85"/>
      <c r="J18" s="94"/>
      <c r="K18" s="85"/>
      <c r="L18" s="94"/>
      <c r="M18" s="85"/>
      <c r="N18" s="94"/>
      <c r="O18" s="85"/>
      <c r="P18" s="94"/>
      <c r="Q18" s="85"/>
      <c r="R18" s="94"/>
      <c r="S18" s="85"/>
      <c r="T18" s="94"/>
      <c r="U18" s="85"/>
      <c r="V18" s="94"/>
      <c r="W18" s="85"/>
      <c r="X18" s="94"/>
      <c r="Y18" s="85"/>
      <c r="Z18" s="96"/>
    </row>
    <row r="19" spans="1:26" s="3" customFormat="1" ht="31.5" x14ac:dyDescent="0.25">
      <c r="A19" s="43"/>
      <c r="B19" s="27"/>
      <c r="C19" s="27">
        <v>636</v>
      </c>
      <c r="D19" s="29"/>
      <c r="E19" s="36"/>
      <c r="F19" s="50" t="s">
        <v>243</v>
      </c>
      <c r="G19" s="61">
        <f t="shared" si="3"/>
        <v>1455969</v>
      </c>
      <c r="H19" s="62">
        <f t="shared" si="3"/>
        <v>1353213.8499999999</v>
      </c>
      <c r="I19" s="84">
        <f t="shared" ref="I19:Z19" si="7">SUM(I20+I21)</f>
        <v>0</v>
      </c>
      <c r="J19" s="93">
        <f t="shared" si="7"/>
        <v>0</v>
      </c>
      <c r="K19" s="84">
        <f t="shared" si="7"/>
        <v>0</v>
      </c>
      <c r="L19" s="93">
        <f t="shared" si="7"/>
        <v>0</v>
      </c>
      <c r="M19" s="84">
        <f t="shared" si="7"/>
        <v>0</v>
      </c>
      <c r="N19" s="93">
        <f t="shared" si="7"/>
        <v>132</v>
      </c>
      <c r="O19" s="84">
        <f t="shared" si="7"/>
        <v>0</v>
      </c>
      <c r="P19" s="93">
        <f t="shared" si="7"/>
        <v>0</v>
      </c>
      <c r="Q19" s="84">
        <f t="shared" si="7"/>
        <v>1455969</v>
      </c>
      <c r="R19" s="93">
        <f t="shared" si="7"/>
        <v>1353081.8499999999</v>
      </c>
      <c r="S19" s="84">
        <f t="shared" si="7"/>
        <v>0</v>
      </c>
      <c r="T19" s="93">
        <f t="shared" si="7"/>
        <v>0</v>
      </c>
      <c r="U19" s="84">
        <f t="shared" si="7"/>
        <v>0</v>
      </c>
      <c r="V19" s="93">
        <f t="shared" si="7"/>
        <v>0</v>
      </c>
      <c r="W19" s="84">
        <f t="shared" si="7"/>
        <v>0</v>
      </c>
      <c r="X19" s="93">
        <f t="shared" si="7"/>
        <v>0</v>
      </c>
      <c r="Y19" s="84">
        <f t="shared" si="7"/>
        <v>0</v>
      </c>
      <c r="Z19" s="95">
        <f t="shared" si="7"/>
        <v>0</v>
      </c>
    </row>
    <row r="20" spans="1:26" s="4" customFormat="1" ht="25.5" x14ac:dyDescent="0.2">
      <c r="A20" s="44"/>
      <c r="B20" s="31"/>
      <c r="C20" s="31"/>
      <c r="D20" s="32">
        <v>6361</v>
      </c>
      <c r="E20" s="33"/>
      <c r="F20" s="51" t="s">
        <v>120</v>
      </c>
      <c r="G20" s="57">
        <f t="shared" si="3"/>
        <v>1455969</v>
      </c>
      <c r="H20" s="60">
        <f t="shared" si="3"/>
        <v>1351936.93</v>
      </c>
      <c r="I20" s="85"/>
      <c r="J20" s="94"/>
      <c r="K20" s="85"/>
      <c r="L20" s="94"/>
      <c r="M20" s="85"/>
      <c r="N20" s="94">
        <v>132</v>
      </c>
      <c r="O20" s="85"/>
      <c r="P20" s="94"/>
      <c r="Q20" s="85">
        <v>1455969</v>
      </c>
      <c r="R20" s="94">
        <v>1351804.93</v>
      </c>
      <c r="S20" s="85"/>
      <c r="T20" s="94"/>
      <c r="U20" s="85"/>
      <c r="V20" s="94"/>
      <c r="W20" s="85"/>
      <c r="X20" s="94"/>
      <c r="Y20" s="85"/>
      <c r="Z20" s="96"/>
    </row>
    <row r="21" spans="1:26" s="4" customFormat="1" ht="25.5" x14ac:dyDescent="0.2">
      <c r="A21" s="44"/>
      <c r="B21" s="31"/>
      <c r="C21" s="31"/>
      <c r="D21" s="34">
        <v>6362</v>
      </c>
      <c r="E21" s="35"/>
      <c r="F21" s="51" t="s">
        <v>121</v>
      </c>
      <c r="G21" s="57">
        <f t="shared" si="3"/>
        <v>0</v>
      </c>
      <c r="H21" s="60">
        <f t="shared" si="3"/>
        <v>1276.92</v>
      </c>
      <c r="I21" s="85"/>
      <c r="J21" s="94"/>
      <c r="K21" s="85"/>
      <c r="L21" s="94"/>
      <c r="M21" s="85"/>
      <c r="N21" s="94"/>
      <c r="O21" s="85"/>
      <c r="P21" s="94"/>
      <c r="Q21" s="85"/>
      <c r="R21" s="94">
        <v>1276.92</v>
      </c>
      <c r="S21" s="85"/>
      <c r="T21" s="94"/>
      <c r="U21" s="85"/>
      <c r="V21" s="94"/>
      <c r="W21" s="85"/>
      <c r="X21" s="94"/>
      <c r="Y21" s="85"/>
      <c r="Z21" s="96"/>
    </row>
    <row r="22" spans="1:26" s="3" customFormat="1" ht="15.75" x14ac:dyDescent="0.25">
      <c r="A22" s="43"/>
      <c r="B22" s="27"/>
      <c r="C22" s="27">
        <v>638</v>
      </c>
      <c r="D22" s="29"/>
      <c r="E22" s="36"/>
      <c r="F22" s="50" t="s">
        <v>122</v>
      </c>
      <c r="G22" s="61">
        <f t="shared" si="3"/>
        <v>0</v>
      </c>
      <c r="H22" s="62">
        <f t="shared" si="3"/>
        <v>16629.68</v>
      </c>
      <c r="I22" s="84">
        <f t="shared" ref="I22:Z22" si="8">SUM(I23+I24)</f>
        <v>0</v>
      </c>
      <c r="J22" s="93">
        <f t="shared" si="8"/>
        <v>0</v>
      </c>
      <c r="K22" s="84">
        <f t="shared" si="8"/>
        <v>0</v>
      </c>
      <c r="L22" s="93">
        <f t="shared" si="8"/>
        <v>0</v>
      </c>
      <c r="M22" s="84">
        <f t="shared" si="8"/>
        <v>0</v>
      </c>
      <c r="N22" s="93">
        <f t="shared" si="8"/>
        <v>0</v>
      </c>
      <c r="O22" s="84">
        <f t="shared" si="8"/>
        <v>0</v>
      </c>
      <c r="P22" s="93">
        <f t="shared" si="8"/>
        <v>0</v>
      </c>
      <c r="Q22" s="84">
        <f t="shared" si="8"/>
        <v>0</v>
      </c>
      <c r="R22" s="93">
        <f t="shared" si="8"/>
        <v>9307.82</v>
      </c>
      <c r="S22" s="84">
        <f t="shared" si="8"/>
        <v>0</v>
      </c>
      <c r="T22" s="93">
        <f t="shared" si="8"/>
        <v>7321.86</v>
      </c>
      <c r="U22" s="84">
        <f t="shared" si="8"/>
        <v>0</v>
      </c>
      <c r="V22" s="93">
        <f t="shared" si="8"/>
        <v>0</v>
      </c>
      <c r="W22" s="84">
        <f t="shared" si="8"/>
        <v>0</v>
      </c>
      <c r="X22" s="93">
        <f t="shared" si="8"/>
        <v>0</v>
      </c>
      <c r="Y22" s="84">
        <f t="shared" si="8"/>
        <v>0</v>
      </c>
      <c r="Z22" s="95">
        <f t="shared" si="8"/>
        <v>0</v>
      </c>
    </row>
    <row r="23" spans="1:26" s="4" customFormat="1" x14ac:dyDescent="0.2">
      <c r="A23" s="44"/>
      <c r="B23" s="31"/>
      <c r="C23" s="31"/>
      <c r="D23" s="32">
        <v>6381</v>
      </c>
      <c r="E23" s="33"/>
      <c r="F23" s="51" t="s">
        <v>123</v>
      </c>
      <c r="G23" s="57">
        <f t="shared" si="3"/>
        <v>0</v>
      </c>
      <c r="H23" s="60">
        <f t="shared" si="3"/>
        <v>16629.68</v>
      </c>
      <c r="I23" s="85"/>
      <c r="J23" s="94"/>
      <c r="K23" s="85"/>
      <c r="L23" s="94"/>
      <c r="M23" s="85"/>
      <c r="N23" s="94"/>
      <c r="O23" s="85"/>
      <c r="P23" s="94"/>
      <c r="Q23" s="85"/>
      <c r="R23" s="94">
        <v>9307.82</v>
      </c>
      <c r="S23" s="85"/>
      <c r="T23" s="94">
        <v>7321.86</v>
      </c>
      <c r="U23" s="85"/>
      <c r="V23" s="94"/>
      <c r="W23" s="85"/>
      <c r="X23" s="94"/>
      <c r="Y23" s="85"/>
      <c r="Z23" s="96"/>
    </row>
    <row r="24" spans="1:26" s="4" customFormat="1" x14ac:dyDescent="0.2">
      <c r="A24" s="44"/>
      <c r="B24" s="31"/>
      <c r="C24" s="31"/>
      <c r="D24" s="34">
        <v>6382</v>
      </c>
      <c r="E24" s="35"/>
      <c r="F24" s="51" t="s">
        <v>124</v>
      </c>
      <c r="G24" s="57">
        <f t="shared" ref="G24:H34" si="9">SUM(I24+K24+M24+O24+Q24+S24+U24+W24+Y24)</f>
        <v>0</v>
      </c>
      <c r="H24" s="60">
        <f t="shared" si="9"/>
        <v>0</v>
      </c>
      <c r="I24" s="85"/>
      <c r="J24" s="94"/>
      <c r="K24" s="85"/>
      <c r="L24" s="94"/>
      <c r="M24" s="85"/>
      <c r="N24" s="94"/>
      <c r="O24" s="85"/>
      <c r="P24" s="94"/>
      <c r="Q24" s="85"/>
      <c r="R24" s="94"/>
      <c r="S24" s="85"/>
      <c r="T24" s="94"/>
      <c r="U24" s="85"/>
      <c r="V24" s="94"/>
      <c r="W24" s="85"/>
      <c r="X24" s="94"/>
      <c r="Y24" s="85"/>
      <c r="Z24" s="96"/>
    </row>
    <row r="25" spans="1:26" s="3" customFormat="1" ht="15.75" x14ac:dyDescent="0.25">
      <c r="A25" s="43"/>
      <c r="B25" s="27"/>
      <c r="C25" s="27">
        <v>639</v>
      </c>
      <c r="D25" s="29"/>
      <c r="E25" s="36"/>
      <c r="F25" s="50" t="s">
        <v>125</v>
      </c>
      <c r="G25" s="61">
        <f t="shared" si="9"/>
        <v>0</v>
      </c>
      <c r="H25" s="62">
        <f t="shared" si="9"/>
        <v>0</v>
      </c>
      <c r="I25" s="84">
        <f t="shared" ref="I25:Z25" si="10">SUM(I26+I27+I28+I29)</f>
        <v>0</v>
      </c>
      <c r="J25" s="93">
        <f t="shared" si="10"/>
        <v>0</v>
      </c>
      <c r="K25" s="84">
        <f t="shared" si="10"/>
        <v>0</v>
      </c>
      <c r="L25" s="93">
        <f t="shared" si="10"/>
        <v>0</v>
      </c>
      <c r="M25" s="84">
        <f t="shared" si="10"/>
        <v>0</v>
      </c>
      <c r="N25" s="93">
        <f t="shared" si="10"/>
        <v>0</v>
      </c>
      <c r="O25" s="84">
        <f t="shared" si="10"/>
        <v>0</v>
      </c>
      <c r="P25" s="93">
        <f t="shared" si="10"/>
        <v>0</v>
      </c>
      <c r="Q25" s="84">
        <f t="shared" si="10"/>
        <v>0</v>
      </c>
      <c r="R25" s="93">
        <f t="shared" si="10"/>
        <v>0</v>
      </c>
      <c r="S25" s="84">
        <f t="shared" si="10"/>
        <v>0</v>
      </c>
      <c r="T25" s="93">
        <f t="shared" si="10"/>
        <v>0</v>
      </c>
      <c r="U25" s="84">
        <f t="shared" si="10"/>
        <v>0</v>
      </c>
      <c r="V25" s="93">
        <f t="shared" si="10"/>
        <v>0</v>
      </c>
      <c r="W25" s="84">
        <f t="shared" si="10"/>
        <v>0</v>
      </c>
      <c r="X25" s="93">
        <f t="shared" si="10"/>
        <v>0</v>
      </c>
      <c r="Y25" s="84">
        <f t="shared" si="10"/>
        <v>0</v>
      </c>
      <c r="Z25" s="95">
        <f t="shared" si="10"/>
        <v>0</v>
      </c>
    </row>
    <row r="26" spans="1:26" s="4" customFormat="1" x14ac:dyDescent="0.2">
      <c r="A26" s="44"/>
      <c r="B26" s="31"/>
      <c r="C26" s="31"/>
      <c r="D26" s="34">
        <v>6391</v>
      </c>
      <c r="E26" s="35"/>
      <c r="F26" s="51" t="s">
        <v>126</v>
      </c>
      <c r="G26" s="57">
        <f t="shared" si="9"/>
        <v>0</v>
      </c>
      <c r="H26" s="60">
        <f t="shared" si="9"/>
        <v>0</v>
      </c>
      <c r="I26" s="85"/>
      <c r="J26" s="94"/>
      <c r="K26" s="85"/>
      <c r="L26" s="94"/>
      <c r="M26" s="85"/>
      <c r="N26" s="94"/>
      <c r="O26" s="85"/>
      <c r="P26" s="94"/>
      <c r="Q26" s="85"/>
      <c r="R26" s="94"/>
      <c r="S26" s="85"/>
      <c r="T26" s="94"/>
      <c r="U26" s="85"/>
      <c r="V26" s="94"/>
      <c r="W26" s="85"/>
      <c r="X26" s="94"/>
      <c r="Y26" s="85"/>
      <c r="Z26" s="96"/>
    </row>
    <row r="27" spans="1:26" s="4" customFormat="1" x14ac:dyDescent="0.2">
      <c r="A27" s="44"/>
      <c r="B27" s="31"/>
      <c r="C27" s="31"/>
      <c r="D27" s="34">
        <v>6392</v>
      </c>
      <c r="E27" s="35"/>
      <c r="F27" s="51" t="s">
        <v>127</v>
      </c>
      <c r="G27" s="57">
        <f t="shared" si="9"/>
        <v>0</v>
      </c>
      <c r="H27" s="60">
        <f t="shared" si="9"/>
        <v>0</v>
      </c>
      <c r="I27" s="85"/>
      <c r="J27" s="94"/>
      <c r="K27" s="85"/>
      <c r="L27" s="94"/>
      <c r="M27" s="85"/>
      <c r="N27" s="94"/>
      <c r="O27" s="85"/>
      <c r="P27" s="94"/>
      <c r="Q27" s="85"/>
      <c r="R27" s="94"/>
      <c r="S27" s="85"/>
      <c r="T27" s="94"/>
      <c r="U27" s="85"/>
      <c r="V27" s="94"/>
      <c r="W27" s="85"/>
      <c r="X27" s="94"/>
      <c r="Y27" s="85"/>
      <c r="Z27" s="96"/>
    </row>
    <row r="28" spans="1:26" s="4" customFormat="1" ht="25.5" x14ac:dyDescent="0.2">
      <c r="A28" s="44"/>
      <c r="B28" s="31"/>
      <c r="C28" s="31"/>
      <c r="D28" s="34">
        <v>6393</v>
      </c>
      <c r="E28" s="35"/>
      <c r="F28" s="51" t="s">
        <v>128</v>
      </c>
      <c r="G28" s="57">
        <f t="shared" si="9"/>
        <v>0</v>
      </c>
      <c r="H28" s="60">
        <f t="shared" si="9"/>
        <v>0</v>
      </c>
      <c r="I28" s="85"/>
      <c r="J28" s="94"/>
      <c r="K28" s="85"/>
      <c r="L28" s="94"/>
      <c r="M28" s="85"/>
      <c r="N28" s="94"/>
      <c r="O28" s="85"/>
      <c r="P28" s="94"/>
      <c r="Q28" s="85"/>
      <c r="R28" s="94"/>
      <c r="S28" s="85"/>
      <c r="T28" s="94"/>
      <c r="U28" s="85"/>
      <c r="V28" s="94"/>
      <c r="W28" s="85"/>
      <c r="X28" s="94"/>
      <c r="Y28" s="85"/>
      <c r="Z28" s="96"/>
    </row>
    <row r="29" spans="1:26" s="4" customFormat="1" ht="25.5" x14ac:dyDescent="0.2">
      <c r="A29" s="44"/>
      <c r="B29" s="31"/>
      <c r="C29" s="31"/>
      <c r="D29" s="34">
        <v>6394</v>
      </c>
      <c r="E29" s="35"/>
      <c r="F29" s="51" t="s">
        <v>129</v>
      </c>
      <c r="G29" s="57">
        <f t="shared" si="9"/>
        <v>0</v>
      </c>
      <c r="H29" s="60">
        <f t="shared" si="9"/>
        <v>0</v>
      </c>
      <c r="I29" s="85"/>
      <c r="J29" s="94"/>
      <c r="K29" s="85"/>
      <c r="L29" s="94"/>
      <c r="M29" s="85"/>
      <c r="N29" s="94"/>
      <c r="O29" s="85"/>
      <c r="P29" s="94"/>
      <c r="Q29" s="85"/>
      <c r="R29" s="94"/>
      <c r="S29" s="85"/>
      <c r="T29" s="94"/>
      <c r="U29" s="85"/>
      <c r="V29" s="94"/>
      <c r="W29" s="85"/>
      <c r="X29" s="94"/>
      <c r="Y29" s="85"/>
      <c r="Z29" s="96"/>
    </row>
    <row r="30" spans="1:26" s="13" customFormat="1" ht="16.5" x14ac:dyDescent="0.25">
      <c r="A30" s="46"/>
      <c r="B30" s="74" t="s">
        <v>214</v>
      </c>
      <c r="C30" s="74"/>
      <c r="D30" s="24"/>
      <c r="E30" s="75"/>
      <c r="F30" s="49" t="s">
        <v>130</v>
      </c>
      <c r="G30" s="58">
        <f t="shared" si="9"/>
        <v>1</v>
      </c>
      <c r="H30" s="59">
        <f t="shared" si="9"/>
        <v>22.16</v>
      </c>
      <c r="I30" s="83">
        <f t="shared" ref="I30:Z30" si="11">SUM(I31+I33)</f>
        <v>0</v>
      </c>
      <c r="J30" s="83">
        <f t="shared" si="11"/>
        <v>0</v>
      </c>
      <c r="K30" s="83">
        <f t="shared" si="11"/>
        <v>0</v>
      </c>
      <c r="L30" s="83">
        <f t="shared" si="11"/>
        <v>0</v>
      </c>
      <c r="M30" s="83">
        <f t="shared" si="11"/>
        <v>1</v>
      </c>
      <c r="N30" s="83">
        <f t="shared" si="11"/>
        <v>22.16</v>
      </c>
      <c r="O30" s="83">
        <f t="shared" si="11"/>
        <v>0</v>
      </c>
      <c r="P30" s="83">
        <f t="shared" si="11"/>
        <v>0</v>
      </c>
      <c r="Q30" s="83">
        <f t="shared" si="11"/>
        <v>0</v>
      </c>
      <c r="R30" s="83">
        <f t="shared" si="11"/>
        <v>0</v>
      </c>
      <c r="S30" s="83">
        <f t="shared" si="11"/>
        <v>0</v>
      </c>
      <c r="T30" s="83">
        <f t="shared" si="11"/>
        <v>0</v>
      </c>
      <c r="U30" s="83">
        <f t="shared" si="11"/>
        <v>0</v>
      </c>
      <c r="V30" s="83">
        <f t="shared" si="11"/>
        <v>0</v>
      </c>
      <c r="W30" s="83">
        <f t="shared" si="11"/>
        <v>0</v>
      </c>
      <c r="X30" s="83">
        <f t="shared" si="11"/>
        <v>0</v>
      </c>
      <c r="Y30" s="83">
        <f t="shared" si="11"/>
        <v>0</v>
      </c>
      <c r="Z30" s="91">
        <f t="shared" si="11"/>
        <v>0</v>
      </c>
    </row>
    <row r="31" spans="1:26" s="3" customFormat="1" ht="15.75" x14ac:dyDescent="0.25">
      <c r="A31" s="43"/>
      <c r="B31" s="27"/>
      <c r="C31" s="27" t="s">
        <v>220</v>
      </c>
      <c r="D31" s="29"/>
      <c r="E31" s="36"/>
      <c r="F31" s="50" t="s">
        <v>131</v>
      </c>
      <c r="G31" s="61">
        <f t="shared" si="9"/>
        <v>1</v>
      </c>
      <c r="H31" s="62">
        <f t="shared" si="9"/>
        <v>22.16</v>
      </c>
      <c r="I31" s="84">
        <f>SUM(I32)</f>
        <v>0</v>
      </c>
      <c r="J31" s="93">
        <f t="shared" ref="J31:Z31" si="12">SUM(J32)</f>
        <v>0</v>
      </c>
      <c r="K31" s="84">
        <f t="shared" si="12"/>
        <v>0</v>
      </c>
      <c r="L31" s="93">
        <f t="shared" si="12"/>
        <v>0</v>
      </c>
      <c r="M31" s="84">
        <f t="shared" si="12"/>
        <v>1</v>
      </c>
      <c r="N31" s="93">
        <f t="shared" si="12"/>
        <v>22.16</v>
      </c>
      <c r="O31" s="84">
        <f t="shared" si="12"/>
        <v>0</v>
      </c>
      <c r="P31" s="93">
        <f t="shared" si="12"/>
        <v>0</v>
      </c>
      <c r="Q31" s="84">
        <f t="shared" si="12"/>
        <v>0</v>
      </c>
      <c r="R31" s="93">
        <f t="shared" si="12"/>
        <v>0</v>
      </c>
      <c r="S31" s="84">
        <f t="shared" si="12"/>
        <v>0</v>
      </c>
      <c r="T31" s="93">
        <f t="shared" si="12"/>
        <v>0</v>
      </c>
      <c r="U31" s="84">
        <f t="shared" si="12"/>
        <v>0</v>
      </c>
      <c r="V31" s="93">
        <f t="shared" si="12"/>
        <v>0</v>
      </c>
      <c r="W31" s="84">
        <f t="shared" si="12"/>
        <v>0</v>
      </c>
      <c r="X31" s="93">
        <f t="shared" si="12"/>
        <v>0</v>
      </c>
      <c r="Y31" s="84">
        <f t="shared" si="12"/>
        <v>0</v>
      </c>
      <c r="Z31" s="95">
        <f t="shared" si="12"/>
        <v>0</v>
      </c>
    </row>
    <row r="32" spans="1:26" s="4" customFormat="1" x14ac:dyDescent="0.2">
      <c r="A32" s="44"/>
      <c r="B32" s="31"/>
      <c r="C32" s="31"/>
      <c r="D32" s="34" t="s">
        <v>231</v>
      </c>
      <c r="E32" s="35"/>
      <c r="F32" s="51" t="s">
        <v>132</v>
      </c>
      <c r="G32" s="57">
        <f t="shared" si="9"/>
        <v>1</v>
      </c>
      <c r="H32" s="60">
        <f t="shared" si="9"/>
        <v>22.16</v>
      </c>
      <c r="I32" s="85"/>
      <c r="J32" s="94"/>
      <c r="K32" s="85"/>
      <c r="L32" s="94"/>
      <c r="M32" s="85">
        <v>1</v>
      </c>
      <c r="N32" s="94">
        <v>22.16</v>
      </c>
      <c r="O32" s="85"/>
      <c r="P32" s="94"/>
      <c r="Q32" s="85"/>
      <c r="R32" s="94"/>
      <c r="S32" s="85"/>
      <c r="T32" s="94"/>
      <c r="U32" s="85"/>
      <c r="V32" s="94"/>
      <c r="W32" s="85"/>
      <c r="X32" s="94"/>
      <c r="Y32" s="85"/>
      <c r="Z32" s="96"/>
    </row>
    <row r="33" spans="1:26" s="3" customFormat="1" ht="15.75" x14ac:dyDescent="0.25">
      <c r="A33" s="43"/>
      <c r="B33" s="27"/>
      <c r="C33" s="27" t="s">
        <v>221</v>
      </c>
      <c r="D33" s="63"/>
      <c r="E33" s="30"/>
      <c r="F33" s="50" t="s">
        <v>133</v>
      </c>
      <c r="G33" s="61">
        <f t="shared" si="9"/>
        <v>0</v>
      </c>
      <c r="H33" s="62">
        <f t="shared" si="9"/>
        <v>0</v>
      </c>
      <c r="I33" s="84">
        <f t="shared" ref="I33:Z33" si="13">SUM(I34+I35+I36)</f>
        <v>0</v>
      </c>
      <c r="J33" s="93">
        <f t="shared" si="13"/>
        <v>0</v>
      </c>
      <c r="K33" s="84">
        <f t="shared" si="13"/>
        <v>0</v>
      </c>
      <c r="L33" s="93">
        <f t="shared" si="13"/>
        <v>0</v>
      </c>
      <c r="M33" s="84">
        <f t="shared" si="13"/>
        <v>0</v>
      </c>
      <c r="N33" s="93">
        <f t="shared" si="13"/>
        <v>0</v>
      </c>
      <c r="O33" s="84">
        <f t="shared" si="13"/>
        <v>0</v>
      </c>
      <c r="P33" s="93">
        <f t="shared" si="13"/>
        <v>0</v>
      </c>
      <c r="Q33" s="84">
        <f t="shared" si="13"/>
        <v>0</v>
      </c>
      <c r="R33" s="93">
        <f t="shared" si="13"/>
        <v>0</v>
      </c>
      <c r="S33" s="84">
        <f t="shared" si="13"/>
        <v>0</v>
      </c>
      <c r="T33" s="93">
        <f t="shared" si="13"/>
        <v>0</v>
      </c>
      <c r="U33" s="84">
        <f t="shared" si="13"/>
        <v>0</v>
      </c>
      <c r="V33" s="93">
        <f t="shared" si="13"/>
        <v>0</v>
      </c>
      <c r="W33" s="84">
        <f t="shared" si="13"/>
        <v>0</v>
      </c>
      <c r="X33" s="93">
        <f t="shared" si="13"/>
        <v>0</v>
      </c>
      <c r="Y33" s="84">
        <f t="shared" si="13"/>
        <v>0</v>
      </c>
      <c r="Z33" s="95">
        <f t="shared" si="13"/>
        <v>0</v>
      </c>
    </row>
    <row r="34" spans="1:26" s="4" customFormat="1" x14ac:dyDescent="0.2">
      <c r="A34" s="44"/>
      <c r="B34" s="31"/>
      <c r="C34" s="31"/>
      <c r="D34" s="32" t="s">
        <v>232</v>
      </c>
      <c r="E34" s="33"/>
      <c r="F34" s="51" t="s">
        <v>134</v>
      </c>
      <c r="G34" s="57">
        <f t="shared" si="9"/>
        <v>0</v>
      </c>
      <c r="H34" s="60">
        <f t="shared" si="9"/>
        <v>0</v>
      </c>
      <c r="I34" s="85"/>
      <c r="J34" s="94"/>
      <c r="K34" s="85"/>
      <c r="L34" s="94"/>
      <c r="M34" s="85"/>
      <c r="N34" s="94"/>
      <c r="O34" s="85"/>
      <c r="P34" s="94"/>
      <c r="Q34" s="85"/>
      <c r="R34" s="94"/>
      <c r="S34" s="85"/>
      <c r="T34" s="94"/>
      <c r="U34" s="85"/>
      <c r="V34" s="94"/>
      <c r="W34" s="85"/>
      <c r="X34" s="94"/>
      <c r="Y34" s="85"/>
      <c r="Z34" s="96"/>
    </row>
    <row r="35" spans="1:26" s="4" customFormat="1" x14ac:dyDescent="0.2">
      <c r="A35" s="44"/>
      <c r="B35" s="31"/>
      <c r="C35" s="31"/>
      <c r="D35" s="34">
        <v>6425</v>
      </c>
      <c r="E35" s="35"/>
      <c r="F35" s="52" t="s">
        <v>244</v>
      </c>
      <c r="G35" s="57">
        <f t="shared" ref="G35:H37" si="14">SUM(I35+K35+M35+O35+Q35+S35+U35+W35+Y35)</f>
        <v>0</v>
      </c>
      <c r="H35" s="60">
        <f t="shared" si="14"/>
        <v>0</v>
      </c>
      <c r="I35" s="85"/>
      <c r="J35" s="94"/>
      <c r="K35" s="85"/>
      <c r="L35" s="94"/>
      <c r="M35" s="85"/>
      <c r="N35" s="94"/>
      <c r="O35" s="85"/>
      <c r="P35" s="94"/>
      <c r="Q35" s="85"/>
      <c r="R35" s="94"/>
      <c r="S35" s="85"/>
      <c r="T35" s="94"/>
      <c r="U35" s="85"/>
      <c r="V35" s="94"/>
      <c r="W35" s="85"/>
      <c r="X35" s="94"/>
      <c r="Y35" s="85"/>
      <c r="Z35" s="96"/>
    </row>
    <row r="36" spans="1:26" s="4" customFormat="1" x14ac:dyDescent="0.2">
      <c r="A36" s="44"/>
      <c r="B36" s="31"/>
      <c r="C36" s="31"/>
      <c r="D36" s="34" t="s">
        <v>233</v>
      </c>
      <c r="E36" s="35"/>
      <c r="F36" s="51" t="s">
        <v>152</v>
      </c>
      <c r="G36" s="57">
        <f t="shared" si="14"/>
        <v>0</v>
      </c>
      <c r="H36" s="60">
        <f t="shared" si="14"/>
        <v>0</v>
      </c>
      <c r="I36" s="85"/>
      <c r="J36" s="94"/>
      <c r="K36" s="85"/>
      <c r="L36" s="94"/>
      <c r="M36" s="85"/>
      <c r="N36" s="94"/>
      <c r="O36" s="85"/>
      <c r="P36" s="94"/>
      <c r="Q36" s="85"/>
      <c r="R36" s="94"/>
      <c r="S36" s="85"/>
      <c r="T36" s="94"/>
      <c r="U36" s="85"/>
      <c r="V36" s="94"/>
      <c r="W36" s="85"/>
      <c r="X36" s="94"/>
      <c r="Y36" s="85"/>
      <c r="Z36" s="96"/>
    </row>
    <row r="37" spans="1:26" s="13" customFormat="1" ht="33" x14ac:dyDescent="0.25">
      <c r="A37" s="46"/>
      <c r="B37" s="74" t="s">
        <v>215</v>
      </c>
      <c r="C37" s="74"/>
      <c r="D37" s="76"/>
      <c r="E37" s="75"/>
      <c r="F37" s="49" t="s">
        <v>135</v>
      </c>
      <c r="G37" s="58">
        <f t="shared" si="14"/>
        <v>10644</v>
      </c>
      <c r="H37" s="59">
        <f t="shared" si="14"/>
        <v>12331.54</v>
      </c>
      <c r="I37" s="83">
        <f>SUM(I38)</f>
        <v>0</v>
      </c>
      <c r="J37" s="83">
        <f t="shared" ref="J37:Z38" si="15">SUM(J38)</f>
        <v>0</v>
      </c>
      <c r="K37" s="83">
        <f t="shared" si="15"/>
        <v>0</v>
      </c>
      <c r="L37" s="83">
        <f t="shared" si="15"/>
        <v>0</v>
      </c>
      <c r="M37" s="83">
        <f t="shared" si="15"/>
        <v>0</v>
      </c>
      <c r="N37" s="83">
        <f t="shared" si="15"/>
        <v>0</v>
      </c>
      <c r="O37" s="83">
        <f t="shared" si="15"/>
        <v>10644</v>
      </c>
      <c r="P37" s="83">
        <f t="shared" si="15"/>
        <v>12331.54</v>
      </c>
      <c r="Q37" s="83">
        <f t="shared" si="15"/>
        <v>0</v>
      </c>
      <c r="R37" s="83">
        <f t="shared" si="15"/>
        <v>0</v>
      </c>
      <c r="S37" s="83">
        <f t="shared" si="15"/>
        <v>0</v>
      </c>
      <c r="T37" s="83">
        <f t="shared" si="15"/>
        <v>0</v>
      </c>
      <c r="U37" s="83">
        <f t="shared" si="15"/>
        <v>0</v>
      </c>
      <c r="V37" s="83">
        <f t="shared" si="15"/>
        <v>0</v>
      </c>
      <c r="W37" s="83">
        <f t="shared" si="15"/>
        <v>0</v>
      </c>
      <c r="X37" s="83">
        <f t="shared" si="15"/>
        <v>0</v>
      </c>
      <c r="Y37" s="83">
        <f t="shared" si="15"/>
        <v>0</v>
      </c>
      <c r="Z37" s="91">
        <f t="shared" si="15"/>
        <v>0</v>
      </c>
    </row>
    <row r="38" spans="1:26" s="3" customFormat="1" ht="15.75" x14ac:dyDescent="0.25">
      <c r="A38" s="43"/>
      <c r="B38" s="27"/>
      <c r="C38" s="27" t="s">
        <v>222</v>
      </c>
      <c r="D38" s="29"/>
      <c r="E38" s="36"/>
      <c r="F38" s="50" t="s">
        <v>136</v>
      </c>
      <c r="G38" s="61">
        <f t="shared" ref="G38:H42" si="16">SUM(I38+K38+M38+O38+Q38+S38+U38+W38+Y38)</f>
        <v>10644</v>
      </c>
      <c r="H38" s="62">
        <f t="shared" si="16"/>
        <v>12331.54</v>
      </c>
      <c r="I38" s="84">
        <f>SUM(I39)</f>
        <v>0</v>
      </c>
      <c r="J38" s="93">
        <f t="shared" si="15"/>
        <v>0</v>
      </c>
      <c r="K38" s="84">
        <f t="shared" si="15"/>
        <v>0</v>
      </c>
      <c r="L38" s="93">
        <f t="shared" si="15"/>
        <v>0</v>
      </c>
      <c r="M38" s="84">
        <f t="shared" si="15"/>
        <v>0</v>
      </c>
      <c r="N38" s="93">
        <f t="shared" si="15"/>
        <v>0</v>
      </c>
      <c r="O38" s="84">
        <f t="shared" si="15"/>
        <v>10644</v>
      </c>
      <c r="P38" s="93">
        <f t="shared" si="15"/>
        <v>12331.54</v>
      </c>
      <c r="Q38" s="84">
        <f t="shared" si="15"/>
        <v>0</v>
      </c>
      <c r="R38" s="93">
        <f t="shared" si="15"/>
        <v>0</v>
      </c>
      <c r="S38" s="84">
        <f t="shared" si="15"/>
        <v>0</v>
      </c>
      <c r="T38" s="93">
        <f t="shared" si="15"/>
        <v>0</v>
      </c>
      <c r="U38" s="84">
        <f t="shared" si="15"/>
        <v>0</v>
      </c>
      <c r="V38" s="93">
        <f t="shared" si="15"/>
        <v>0</v>
      </c>
      <c r="W38" s="84">
        <f t="shared" si="15"/>
        <v>0</v>
      </c>
      <c r="X38" s="93">
        <f t="shared" si="15"/>
        <v>0</v>
      </c>
      <c r="Y38" s="84">
        <f t="shared" si="15"/>
        <v>0</v>
      </c>
      <c r="Z38" s="95">
        <f t="shared" si="15"/>
        <v>0</v>
      </c>
    </row>
    <row r="39" spans="1:26" s="4" customFormat="1" x14ac:dyDescent="0.2">
      <c r="A39" s="44"/>
      <c r="B39" s="31"/>
      <c r="C39" s="31"/>
      <c r="D39" s="34" t="s">
        <v>234</v>
      </c>
      <c r="E39" s="35"/>
      <c r="F39" s="51" t="s">
        <v>19</v>
      </c>
      <c r="G39" s="57">
        <f t="shared" si="16"/>
        <v>10644</v>
      </c>
      <c r="H39" s="60">
        <f t="shared" si="16"/>
        <v>12331.54</v>
      </c>
      <c r="I39" s="85"/>
      <c r="J39" s="94"/>
      <c r="K39" s="85"/>
      <c r="L39" s="94"/>
      <c r="M39" s="85"/>
      <c r="N39" s="94"/>
      <c r="O39" s="85">
        <v>10644</v>
      </c>
      <c r="P39" s="94">
        <v>12331.54</v>
      </c>
      <c r="Q39" s="85"/>
      <c r="R39" s="94"/>
      <c r="S39" s="85"/>
      <c r="T39" s="94"/>
      <c r="U39" s="85"/>
      <c r="V39" s="94"/>
      <c r="W39" s="85"/>
      <c r="X39" s="94"/>
      <c r="Y39" s="85"/>
      <c r="Z39" s="96"/>
    </row>
    <row r="40" spans="1:26" s="70" customFormat="1" ht="49.5" x14ac:dyDescent="0.25">
      <c r="A40" s="77"/>
      <c r="B40" s="78" t="s">
        <v>216</v>
      </c>
      <c r="C40" s="78"/>
      <c r="D40" s="79"/>
      <c r="E40" s="80"/>
      <c r="F40" s="81" t="s">
        <v>245</v>
      </c>
      <c r="G40" s="58">
        <f t="shared" si="16"/>
        <v>4645</v>
      </c>
      <c r="H40" s="59">
        <f t="shared" si="16"/>
        <v>17183.84</v>
      </c>
      <c r="I40" s="86">
        <f t="shared" ref="I40:Z40" si="17">SUM(I41+I44)</f>
        <v>0</v>
      </c>
      <c r="J40" s="86">
        <f t="shared" si="17"/>
        <v>0</v>
      </c>
      <c r="K40" s="86">
        <f t="shared" si="17"/>
        <v>0</v>
      </c>
      <c r="L40" s="86">
        <f t="shared" si="17"/>
        <v>0</v>
      </c>
      <c r="M40" s="86">
        <f t="shared" si="17"/>
        <v>4645</v>
      </c>
      <c r="N40" s="86">
        <f t="shared" si="17"/>
        <v>17183.84</v>
      </c>
      <c r="O40" s="86">
        <f t="shared" si="17"/>
        <v>0</v>
      </c>
      <c r="P40" s="86">
        <f t="shared" si="17"/>
        <v>0</v>
      </c>
      <c r="Q40" s="86">
        <f t="shared" si="17"/>
        <v>0</v>
      </c>
      <c r="R40" s="86">
        <f t="shared" si="17"/>
        <v>0</v>
      </c>
      <c r="S40" s="86">
        <f t="shared" si="17"/>
        <v>0</v>
      </c>
      <c r="T40" s="86">
        <f t="shared" si="17"/>
        <v>0</v>
      </c>
      <c r="U40" s="86">
        <f t="shared" si="17"/>
        <v>0</v>
      </c>
      <c r="V40" s="86">
        <f t="shared" si="17"/>
        <v>0</v>
      </c>
      <c r="W40" s="86">
        <f t="shared" si="17"/>
        <v>0</v>
      </c>
      <c r="X40" s="86">
        <f t="shared" si="17"/>
        <v>0</v>
      </c>
      <c r="Y40" s="86">
        <f t="shared" si="17"/>
        <v>0</v>
      </c>
      <c r="Z40" s="92">
        <f t="shared" si="17"/>
        <v>0</v>
      </c>
    </row>
    <row r="41" spans="1:26" s="69" customFormat="1" ht="15.75" x14ac:dyDescent="0.25">
      <c r="A41" s="64"/>
      <c r="B41" s="65"/>
      <c r="C41" s="65" t="s">
        <v>223</v>
      </c>
      <c r="D41" s="66"/>
      <c r="E41" s="67"/>
      <c r="F41" s="68" t="s">
        <v>246</v>
      </c>
      <c r="G41" s="61">
        <f t="shared" si="16"/>
        <v>4645</v>
      </c>
      <c r="H41" s="62">
        <f t="shared" si="16"/>
        <v>14019.24</v>
      </c>
      <c r="I41" s="87">
        <f t="shared" ref="I41:Z41" si="18">SUM(I42+I43)</f>
        <v>0</v>
      </c>
      <c r="J41" s="97">
        <f t="shared" si="18"/>
        <v>0</v>
      </c>
      <c r="K41" s="87">
        <f t="shared" si="18"/>
        <v>0</v>
      </c>
      <c r="L41" s="97">
        <f t="shared" si="18"/>
        <v>0</v>
      </c>
      <c r="M41" s="87">
        <f t="shared" si="18"/>
        <v>4645</v>
      </c>
      <c r="N41" s="97">
        <f t="shared" si="18"/>
        <v>14019.24</v>
      </c>
      <c r="O41" s="87">
        <f t="shared" si="18"/>
        <v>0</v>
      </c>
      <c r="P41" s="97">
        <f t="shared" si="18"/>
        <v>0</v>
      </c>
      <c r="Q41" s="87">
        <f t="shared" si="18"/>
        <v>0</v>
      </c>
      <c r="R41" s="97">
        <f t="shared" si="18"/>
        <v>0</v>
      </c>
      <c r="S41" s="87">
        <f t="shared" si="18"/>
        <v>0</v>
      </c>
      <c r="T41" s="97">
        <f t="shared" si="18"/>
        <v>0</v>
      </c>
      <c r="U41" s="87">
        <f t="shared" si="18"/>
        <v>0</v>
      </c>
      <c r="V41" s="97">
        <f t="shared" si="18"/>
        <v>0</v>
      </c>
      <c r="W41" s="87">
        <f t="shared" si="18"/>
        <v>0</v>
      </c>
      <c r="X41" s="97">
        <f t="shared" si="18"/>
        <v>0</v>
      </c>
      <c r="Y41" s="87">
        <f t="shared" si="18"/>
        <v>0</v>
      </c>
      <c r="Z41" s="99">
        <f t="shared" si="18"/>
        <v>0</v>
      </c>
    </row>
    <row r="42" spans="1:26" s="12" customFormat="1" x14ac:dyDescent="0.2">
      <c r="A42" s="45"/>
      <c r="B42" s="37"/>
      <c r="C42" s="37"/>
      <c r="D42" s="38">
        <v>6614</v>
      </c>
      <c r="E42" s="39"/>
      <c r="F42" s="53" t="s">
        <v>247</v>
      </c>
      <c r="G42" s="57">
        <f t="shared" si="16"/>
        <v>0</v>
      </c>
      <c r="H42" s="60">
        <f t="shared" si="16"/>
        <v>0</v>
      </c>
      <c r="I42" s="88"/>
      <c r="J42" s="98"/>
      <c r="K42" s="88"/>
      <c r="L42" s="98"/>
      <c r="M42" s="88"/>
      <c r="N42" s="98"/>
      <c r="O42" s="88"/>
      <c r="P42" s="98"/>
      <c r="Q42" s="88"/>
      <c r="R42" s="98"/>
      <c r="S42" s="88"/>
      <c r="T42" s="98"/>
      <c r="U42" s="88"/>
      <c r="V42" s="98"/>
      <c r="W42" s="88"/>
      <c r="X42" s="98"/>
      <c r="Y42" s="88"/>
      <c r="Z42" s="100"/>
    </row>
    <row r="43" spans="1:26" s="12" customFormat="1" x14ac:dyDescent="0.2">
      <c r="A43" s="45"/>
      <c r="B43" s="37"/>
      <c r="C43" s="37"/>
      <c r="D43" s="34">
        <v>6615</v>
      </c>
      <c r="E43" s="35"/>
      <c r="F43" s="51" t="s">
        <v>248</v>
      </c>
      <c r="G43" s="57">
        <f t="shared" ref="G43:H56" si="19">SUM(I43+K43+M43+O43+Q43+S43+U43+W43+Y43)</f>
        <v>4645</v>
      </c>
      <c r="H43" s="60">
        <f t="shared" si="19"/>
        <v>14019.24</v>
      </c>
      <c r="I43" s="88"/>
      <c r="J43" s="98"/>
      <c r="K43" s="88"/>
      <c r="L43" s="98"/>
      <c r="M43" s="88">
        <v>4645</v>
      </c>
      <c r="N43" s="98">
        <v>14019.24</v>
      </c>
      <c r="O43" s="88"/>
      <c r="P43" s="98"/>
      <c r="Q43" s="88"/>
      <c r="R43" s="98"/>
      <c r="S43" s="88"/>
      <c r="T43" s="98"/>
      <c r="U43" s="88"/>
      <c r="V43" s="98"/>
      <c r="W43" s="88"/>
      <c r="X43" s="98"/>
      <c r="Y43" s="88"/>
      <c r="Z43" s="100"/>
    </row>
    <row r="44" spans="1:26" s="3" customFormat="1" ht="31.5" x14ac:dyDescent="0.25">
      <c r="A44" s="43"/>
      <c r="B44" s="27"/>
      <c r="C44" s="28" t="s">
        <v>224</v>
      </c>
      <c r="D44" s="29"/>
      <c r="E44" s="30"/>
      <c r="F44" s="50" t="s">
        <v>249</v>
      </c>
      <c r="G44" s="61">
        <f t="shared" si="19"/>
        <v>0</v>
      </c>
      <c r="H44" s="62">
        <f t="shared" si="19"/>
        <v>3164.6</v>
      </c>
      <c r="I44" s="84">
        <f t="shared" ref="I44:Z44" si="20">SUM(I45+I46)</f>
        <v>0</v>
      </c>
      <c r="J44" s="93">
        <f t="shared" si="20"/>
        <v>0</v>
      </c>
      <c r="K44" s="84">
        <f t="shared" si="20"/>
        <v>0</v>
      </c>
      <c r="L44" s="93">
        <f t="shared" si="20"/>
        <v>0</v>
      </c>
      <c r="M44" s="84">
        <f t="shared" si="20"/>
        <v>0</v>
      </c>
      <c r="N44" s="93">
        <f t="shared" si="20"/>
        <v>3164.6</v>
      </c>
      <c r="O44" s="84">
        <f t="shared" si="20"/>
        <v>0</v>
      </c>
      <c r="P44" s="93">
        <f t="shared" si="20"/>
        <v>0</v>
      </c>
      <c r="Q44" s="84">
        <f t="shared" si="20"/>
        <v>0</v>
      </c>
      <c r="R44" s="93">
        <f t="shared" si="20"/>
        <v>0</v>
      </c>
      <c r="S44" s="84">
        <f t="shared" si="20"/>
        <v>0</v>
      </c>
      <c r="T44" s="93">
        <f t="shared" si="20"/>
        <v>0</v>
      </c>
      <c r="U44" s="84">
        <f t="shared" si="20"/>
        <v>0</v>
      </c>
      <c r="V44" s="93">
        <f t="shared" si="20"/>
        <v>0</v>
      </c>
      <c r="W44" s="84">
        <f t="shared" si="20"/>
        <v>0</v>
      </c>
      <c r="X44" s="93">
        <f t="shared" si="20"/>
        <v>0</v>
      </c>
      <c r="Y44" s="84">
        <f t="shared" si="20"/>
        <v>0</v>
      </c>
      <c r="Z44" s="95">
        <f t="shared" si="20"/>
        <v>0</v>
      </c>
    </row>
    <row r="45" spans="1:26" s="4" customFormat="1" x14ac:dyDescent="0.2">
      <c r="A45" s="44"/>
      <c r="B45" s="31"/>
      <c r="C45" s="31"/>
      <c r="D45" s="32" t="s">
        <v>235</v>
      </c>
      <c r="E45" s="33"/>
      <c r="F45" s="51" t="s">
        <v>137</v>
      </c>
      <c r="G45" s="57">
        <f t="shared" si="19"/>
        <v>0</v>
      </c>
      <c r="H45" s="60">
        <f t="shared" si="19"/>
        <v>3164.6</v>
      </c>
      <c r="I45" s="85"/>
      <c r="J45" s="94"/>
      <c r="K45" s="85"/>
      <c r="L45" s="94"/>
      <c r="M45" s="85"/>
      <c r="N45" s="94">
        <v>3164.6</v>
      </c>
      <c r="O45" s="85"/>
      <c r="P45" s="94"/>
      <c r="Q45" s="85"/>
      <c r="R45" s="94"/>
      <c r="S45" s="85"/>
      <c r="T45" s="94"/>
      <c r="U45" s="85"/>
      <c r="V45" s="94"/>
      <c r="W45" s="85"/>
      <c r="X45" s="94"/>
      <c r="Y45" s="85"/>
      <c r="Z45" s="96"/>
    </row>
    <row r="46" spans="1:26" s="4" customFormat="1" x14ac:dyDescent="0.2">
      <c r="A46" s="44"/>
      <c r="B46" s="31"/>
      <c r="C46" s="31"/>
      <c r="D46" s="34" t="s">
        <v>236</v>
      </c>
      <c r="E46" s="35"/>
      <c r="F46" s="51" t="s">
        <v>138</v>
      </c>
      <c r="G46" s="57">
        <f t="shared" si="19"/>
        <v>0</v>
      </c>
      <c r="H46" s="60">
        <f t="shared" si="19"/>
        <v>0</v>
      </c>
      <c r="I46" s="85"/>
      <c r="J46" s="94"/>
      <c r="K46" s="85"/>
      <c r="L46" s="94"/>
      <c r="M46" s="85"/>
      <c r="N46" s="94"/>
      <c r="O46" s="85"/>
      <c r="P46" s="94"/>
      <c r="Q46" s="85"/>
      <c r="R46" s="94"/>
      <c r="S46" s="85"/>
      <c r="T46" s="94"/>
      <c r="U46" s="85"/>
      <c r="V46" s="94"/>
      <c r="W46" s="85"/>
      <c r="X46" s="94"/>
      <c r="Y46" s="85"/>
      <c r="Z46" s="96"/>
    </row>
    <row r="47" spans="1:26" s="13" customFormat="1" ht="33" x14ac:dyDescent="0.25">
      <c r="A47" s="46"/>
      <c r="B47" s="74">
        <v>67</v>
      </c>
      <c r="C47" s="74"/>
      <c r="D47" s="24"/>
      <c r="E47" s="75"/>
      <c r="F47" s="49" t="s">
        <v>139</v>
      </c>
      <c r="G47" s="58">
        <f t="shared" si="19"/>
        <v>0</v>
      </c>
      <c r="H47" s="59">
        <f t="shared" si="19"/>
        <v>178389.59</v>
      </c>
      <c r="I47" s="83">
        <f t="shared" ref="I47:Z47" si="21">SUM(I48+I52)</f>
        <v>0</v>
      </c>
      <c r="J47" s="83">
        <f t="shared" si="21"/>
        <v>178389.59</v>
      </c>
      <c r="K47" s="83">
        <f t="shared" si="21"/>
        <v>0</v>
      </c>
      <c r="L47" s="83">
        <f t="shared" si="21"/>
        <v>0</v>
      </c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0</v>
      </c>
      <c r="X47" s="83">
        <f t="shared" si="21"/>
        <v>0</v>
      </c>
      <c r="Y47" s="83">
        <f t="shared" si="21"/>
        <v>0</v>
      </c>
      <c r="Z47" s="91">
        <f t="shared" si="21"/>
        <v>0</v>
      </c>
    </row>
    <row r="48" spans="1:26" s="3" customFormat="1" ht="31.5" x14ac:dyDescent="0.25">
      <c r="A48" s="43"/>
      <c r="B48" s="27"/>
      <c r="C48" s="27">
        <v>671</v>
      </c>
      <c r="D48" s="29"/>
      <c r="E48" s="36"/>
      <c r="F48" s="50" t="s">
        <v>140</v>
      </c>
      <c r="G48" s="61">
        <f t="shared" si="19"/>
        <v>0</v>
      </c>
      <c r="H48" s="62">
        <f t="shared" si="19"/>
        <v>178389.59</v>
      </c>
      <c r="I48" s="84">
        <f t="shared" ref="I48:Z48" si="22">SUM(I49+I50+I51)</f>
        <v>0</v>
      </c>
      <c r="J48" s="93">
        <f t="shared" si="22"/>
        <v>178389.59</v>
      </c>
      <c r="K48" s="84">
        <f t="shared" si="22"/>
        <v>0</v>
      </c>
      <c r="L48" s="93">
        <f t="shared" si="22"/>
        <v>0</v>
      </c>
      <c r="M48" s="84">
        <f t="shared" si="22"/>
        <v>0</v>
      </c>
      <c r="N48" s="93">
        <f t="shared" si="22"/>
        <v>0</v>
      </c>
      <c r="O48" s="84">
        <f t="shared" si="22"/>
        <v>0</v>
      </c>
      <c r="P48" s="93">
        <f t="shared" si="22"/>
        <v>0</v>
      </c>
      <c r="Q48" s="84">
        <f t="shared" si="22"/>
        <v>0</v>
      </c>
      <c r="R48" s="93">
        <f t="shared" si="22"/>
        <v>0</v>
      </c>
      <c r="S48" s="84">
        <f t="shared" si="22"/>
        <v>0</v>
      </c>
      <c r="T48" s="93">
        <f t="shared" si="22"/>
        <v>0</v>
      </c>
      <c r="U48" s="84">
        <f t="shared" si="22"/>
        <v>0</v>
      </c>
      <c r="V48" s="93">
        <f t="shared" si="22"/>
        <v>0</v>
      </c>
      <c r="W48" s="84">
        <f t="shared" si="22"/>
        <v>0</v>
      </c>
      <c r="X48" s="93">
        <f t="shared" si="22"/>
        <v>0</v>
      </c>
      <c r="Y48" s="84">
        <f t="shared" si="22"/>
        <v>0</v>
      </c>
      <c r="Z48" s="95">
        <f t="shared" si="22"/>
        <v>0</v>
      </c>
    </row>
    <row r="49" spans="1:27" s="73" customFormat="1" ht="18.75" customHeight="1" x14ac:dyDescent="0.25">
      <c r="A49" s="71"/>
      <c r="B49" s="32"/>
      <c r="C49" s="34"/>
      <c r="D49" s="34">
        <v>6711</v>
      </c>
      <c r="E49" s="33"/>
      <c r="F49" s="51" t="s">
        <v>141</v>
      </c>
      <c r="G49" s="57">
        <f t="shared" si="19"/>
        <v>0</v>
      </c>
      <c r="H49" s="60">
        <f t="shared" si="19"/>
        <v>178389.59</v>
      </c>
      <c r="I49" s="72"/>
      <c r="J49" s="101">
        <v>178389.59</v>
      </c>
      <c r="K49" s="72"/>
      <c r="L49" s="101"/>
      <c r="M49" s="72"/>
      <c r="N49" s="101"/>
      <c r="O49" s="72"/>
      <c r="P49" s="101"/>
      <c r="Q49" s="72"/>
      <c r="R49" s="101"/>
      <c r="S49" s="72"/>
      <c r="T49" s="101"/>
      <c r="U49" s="72"/>
      <c r="V49" s="101"/>
      <c r="W49" s="72"/>
      <c r="X49" s="101"/>
      <c r="Y49" s="72"/>
      <c r="Z49" s="102"/>
    </row>
    <row r="50" spans="1:27" s="4" customFormat="1" ht="25.5" x14ac:dyDescent="0.2">
      <c r="A50" s="44"/>
      <c r="B50" s="31"/>
      <c r="C50" s="31"/>
      <c r="D50" s="32">
        <v>6712</v>
      </c>
      <c r="E50" s="33"/>
      <c r="F50" s="51" t="s">
        <v>142</v>
      </c>
      <c r="G50" s="57">
        <f t="shared" si="19"/>
        <v>0</v>
      </c>
      <c r="H50" s="60">
        <f t="shared" si="19"/>
        <v>0</v>
      </c>
      <c r="I50" s="85"/>
      <c r="J50" s="94"/>
      <c r="K50" s="85"/>
      <c r="L50" s="94"/>
      <c r="M50" s="85"/>
      <c r="N50" s="94"/>
      <c r="O50" s="85"/>
      <c r="P50" s="94"/>
      <c r="Q50" s="85"/>
      <c r="R50" s="94"/>
      <c r="S50" s="85"/>
      <c r="T50" s="94"/>
      <c r="U50" s="85"/>
      <c r="V50" s="94"/>
      <c r="W50" s="85"/>
      <c r="X50" s="94"/>
      <c r="Y50" s="85"/>
      <c r="Z50" s="96"/>
    </row>
    <row r="51" spans="1:27" s="4" customFormat="1" ht="25.5" x14ac:dyDescent="0.2">
      <c r="A51" s="44"/>
      <c r="B51" s="31"/>
      <c r="C51" s="31"/>
      <c r="D51" s="34">
        <v>6714</v>
      </c>
      <c r="E51" s="35"/>
      <c r="F51" s="51" t="s">
        <v>250</v>
      </c>
      <c r="G51" s="57">
        <f t="shared" si="19"/>
        <v>0</v>
      </c>
      <c r="H51" s="60">
        <f t="shared" si="19"/>
        <v>0</v>
      </c>
      <c r="I51" s="85"/>
      <c r="J51" s="94"/>
      <c r="K51" s="85"/>
      <c r="L51" s="94"/>
      <c r="M51" s="85"/>
      <c r="N51" s="94"/>
      <c r="O51" s="85"/>
      <c r="P51" s="94"/>
      <c r="Q51" s="85"/>
      <c r="R51" s="94"/>
      <c r="S51" s="85"/>
      <c r="T51" s="94"/>
      <c r="U51" s="85"/>
      <c r="V51" s="94"/>
      <c r="W51" s="85"/>
      <c r="X51" s="94"/>
      <c r="Y51" s="85"/>
      <c r="Z51" s="96"/>
    </row>
    <row r="52" spans="1:27" s="3" customFormat="1" ht="15.75" x14ac:dyDescent="0.25">
      <c r="A52" s="43"/>
      <c r="B52" s="27"/>
      <c r="C52" s="27">
        <v>673</v>
      </c>
      <c r="D52" s="29"/>
      <c r="E52" s="36"/>
      <c r="F52" s="50" t="s">
        <v>251</v>
      </c>
      <c r="G52" s="61">
        <f t="shared" si="19"/>
        <v>0</v>
      </c>
      <c r="H52" s="62">
        <f t="shared" si="19"/>
        <v>0</v>
      </c>
      <c r="I52" s="84">
        <f>SUM(I53)</f>
        <v>0</v>
      </c>
      <c r="J52" s="93">
        <f t="shared" ref="J52:Z52" si="23">SUM(J53)</f>
        <v>0</v>
      </c>
      <c r="K52" s="84">
        <f t="shared" si="23"/>
        <v>0</v>
      </c>
      <c r="L52" s="93">
        <f t="shared" si="23"/>
        <v>0</v>
      </c>
      <c r="M52" s="84">
        <f t="shared" si="23"/>
        <v>0</v>
      </c>
      <c r="N52" s="93">
        <f t="shared" si="23"/>
        <v>0</v>
      </c>
      <c r="O52" s="84">
        <f t="shared" si="23"/>
        <v>0</v>
      </c>
      <c r="P52" s="93">
        <f t="shared" si="23"/>
        <v>0</v>
      </c>
      <c r="Q52" s="84">
        <f t="shared" si="23"/>
        <v>0</v>
      </c>
      <c r="R52" s="93">
        <f t="shared" si="23"/>
        <v>0</v>
      </c>
      <c r="S52" s="84">
        <f t="shared" si="23"/>
        <v>0</v>
      </c>
      <c r="T52" s="93">
        <f t="shared" si="23"/>
        <v>0</v>
      </c>
      <c r="U52" s="84">
        <f t="shared" si="23"/>
        <v>0</v>
      </c>
      <c r="V52" s="93">
        <f t="shared" si="23"/>
        <v>0</v>
      </c>
      <c r="W52" s="84">
        <f t="shared" si="23"/>
        <v>0</v>
      </c>
      <c r="X52" s="93">
        <f t="shared" si="23"/>
        <v>0</v>
      </c>
      <c r="Y52" s="84">
        <f t="shared" si="23"/>
        <v>0</v>
      </c>
      <c r="Z52" s="95">
        <f t="shared" si="23"/>
        <v>0</v>
      </c>
    </row>
    <row r="53" spans="1:27" s="4" customFormat="1" x14ac:dyDescent="0.2">
      <c r="A53" s="44"/>
      <c r="B53" s="31"/>
      <c r="C53" s="31"/>
      <c r="D53" s="34">
        <v>6731</v>
      </c>
      <c r="E53" s="35"/>
      <c r="F53" s="51" t="s">
        <v>251</v>
      </c>
      <c r="G53" s="57">
        <f t="shared" si="19"/>
        <v>0</v>
      </c>
      <c r="H53" s="60">
        <f t="shared" si="19"/>
        <v>0</v>
      </c>
      <c r="I53" s="85"/>
      <c r="J53" s="94"/>
      <c r="K53" s="85"/>
      <c r="L53" s="94"/>
      <c r="M53" s="85"/>
      <c r="N53" s="94"/>
      <c r="O53" s="85"/>
      <c r="P53" s="94"/>
      <c r="Q53" s="85"/>
      <c r="R53" s="94"/>
      <c r="S53" s="85"/>
      <c r="T53" s="94"/>
      <c r="U53" s="85"/>
      <c r="V53" s="94"/>
      <c r="W53" s="85"/>
      <c r="X53" s="94"/>
      <c r="Y53" s="85"/>
      <c r="Z53" s="96"/>
    </row>
    <row r="54" spans="1:27" s="13" customFormat="1" ht="16.5" x14ac:dyDescent="0.25">
      <c r="A54" s="46"/>
      <c r="B54" s="74">
        <v>68</v>
      </c>
      <c r="C54" s="74"/>
      <c r="D54" s="24"/>
      <c r="E54" s="75"/>
      <c r="F54" s="49" t="s">
        <v>143</v>
      </c>
      <c r="G54" s="58">
        <f t="shared" si="19"/>
        <v>0</v>
      </c>
      <c r="H54" s="59">
        <f t="shared" si="19"/>
        <v>871.37</v>
      </c>
      <c r="I54" s="83">
        <f>SUM(I55)</f>
        <v>0</v>
      </c>
      <c r="J54" s="83">
        <f t="shared" ref="J54:Z55" si="24">SUM(J55)</f>
        <v>0</v>
      </c>
      <c r="K54" s="83">
        <f t="shared" si="24"/>
        <v>0</v>
      </c>
      <c r="L54" s="83">
        <f t="shared" si="24"/>
        <v>0</v>
      </c>
      <c r="M54" s="83">
        <f t="shared" si="24"/>
        <v>0</v>
      </c>
      <c r="N54" s="83">
        <f t="shared" si="24"/>
        <v>871.37</v>
      </c>
      <c r="O54" s="83">
        <f t="shared" si="24"/>
        <v>0</v>
      </c>
      <c r="P54" s="83">
        <f t="shared" si="24"/>
        <v>0</v>
      </c>
      <c r="Q54" s="83">
        <f t="shared" si="24"/>
        <v>0</v>
      </c>
      <c r="R54" s="83">
        <f t="shared" si="24"/>
        <v>0</v>
      </c>
      <c r="S54" s="83">
        <f t="shared" si="24"/>
        <v>0</v>
      </c>
      <c r="T54" s="83">
        <f t="shared" si="24"/>
        <v>0</v>
      </c>
      <c r="U54" s="83">
        <f t="shared" si="24"/>
        <v>0</v>
      </c>
      <c r="V54" s="83">
        <f t="shared" si="24"/>
        <v>0</v>
      </c>
      <c r="W54" s="83">
        <f t="shared" si="24"/>
        <v>0</v>
      </c>
      <c r="X54" s="83">
        <f t="shared" si="24"/>
        <v>0</v>
      </c>
      <c r="Y54" s="83">
        <f t="shared" si="24"/>
        <v>0</v>
      </c>
      <c r="Z54" s="91">
        <f t="shared" si="24"/>
        <v>0</v>
      </c>
    </row>
    <row r="55" spans="1:27" s="3" customFormat="1" ht="15.75" x14ac:dyDescent="0.25">
      <c r="A55" s="43"/>
      <c r="B55" s="27"/>
      <c r="C55" s="27">
        <v>683</v>
      </c>
      <c r="D55" s="29"/>
      <c r="E55" s="36"/>
      <c r="F55" s="50" t="s">
        <v>144</v>
      </c>
      <c r="G55" s="61">
        <f t="shared" si="19"/>
        <v>0</v>
      </c>
      <c r="H55" s="62">
        <f t="shared" si="19"/>
        <v>871.37</v>
      </c>
      <c r="I55" s="84">
        <f>SUM(I56)</f>
        <v>0</v>
      </c>
      <c r="J55" s="93">
        <f t="shared" si="24"/>
        <v>0</v>
      </c>
      <c r="K55" s="84">
        <f t="shared" si="24"/>
        <v>0</v>
      </c>
      <c r="L55" s="93">
        <f t="shared" si="24"/>
        <v>0</v>
      </c>
      <c r="M55" s="84">
        <f t="shared" si="24"/>
        <v>0</v>
      </c>
      <c r="N55" s="93">
        <f t="shared" si="24"/>
        <v>871.37</v>
      </c>
      <c r="O55" s="84">
        <f t="shared" si="24"/>
        <v>0</v>
      </c>
      <c r="P55" s="93">
        <f t="shared" si="24"/>
        <v>0</v>
      </c>
      <c r="Q55" s="84">
        <f t="shared" si="24"/>
        <v>0</v>
      </c>
      <c r="R55" s="93">
        <f t="shared" si="24"/>
        <v>0</v>
      </c>
      <c r="S55" s="84">
        <f t="shared" si="24"/>
        <v>0</v>
      </c>
      <c r="T55" s="93">
        <f t="shared" si="24"/>
        <v>0</v>
      </c>
      <c r="U55" s="84">
        <f t="shared" si="24"/>
        <v>0</v>
      </c>
      <c r="V55" s="93">
        <f t="shared" si="24"/>
        <v>0</v>
      </c>
      <c r="W55" s="84">
        <f t="shared" si="24"/>
        <v>0</v>
      </c>
      <c r="X55" s="93">
        <f t="shared" si="24"/>
        <v>0</v>
      </c>
      <c r="Y55" s="84">
        <f t="shared" si="24"/>
        <v>0</v>
      </c>
      <c r="Z55" s="95">
        <f t="shared" si="24"/>
        <v>0</v>
      </c>
    </row>
    <row r="56" spans="1:27" s="4" customFormat="1" x14ac:dyDescent="0.2">
      <c r="A56" s="44"/>
      <c r="B56" s="31"/>
      <c r="C56" s="31"/>
      <c r="D56" s="34">
        <v>6831</v>
      </c>
      <c r="E56" s="35"/>
      <c r="F56" s="51" t="s">
        <v>144</v>
      </c>
      <c r="G56" s="57">
        <f t="shared" si="19"/>
        <v>0</v>
      </c>
      <c r="H56" s="60">
        <f t="shared" si="19"/>
        <v>871.37</v>
      </c>
      <c r="I56" s="85"/>
      <c r="J56" s="94"/>
      <c r="K56" s="85"/>
      <c r="L56" s="94"/>
      <c r="M56" s="85"/>
      <c r="N56" s="94">
        <v>871.37</v>
      </c>
      <c r="O56" s="85"/>
      <c r="P56" s="94"/>
      <c r="Q56" s="85"/>
      <c r="R56" s="94"/>
      <c r="S56" s="85"/>
      <c r="T56" s="94"/>
      <c r="U56" s="85"/>
      <c r="V56" s="94"/>
      <c r="W56" s="85"/>
      <c r="X56" s="94"/>
      <c r="Y56" s="85"/>
      <c r="Z56" s="96"/>
    </row>
    <row r="57" spans="1:27" x14ac:dyDescent="0.2">
      <c r="A57" s="109"/>
      <c r="B57" s="110"/>
      <c r="C57" s="110"/>
      <c r="D57" s="111"/>
      <c r="E57" s="112"/>
      <c r="F57" s="113"/>
      <c r="G57" s="114"/>
      <c r="H57" s="115"/>
      <c r="I57" s="116"/>
      <c r="J57" s="117"/>
      <c r="K57" s="116"/>
      <c r="L57" s="117"/>
      <c r="M57" s="116"/>
      <c r="N57" s="117"/>
      <c r="O57" s="116"/>
      <c r="P57" s="117"/>
      <c r="Q57" s="116"/>
      <c r="R57" s="117"/>
      <c r="S57" s="116"/>
      <c r="T57" s="117"/>
      <c r="U57" s="116"/>
      <c r="V57" s="117"/>
      <c r="W57" s="116"/>
      <c r="X57" s="117"/>
      <c r="Y57" s="116"/>
      <c r="Z57" s="118"/>
    </row>
    <row r="58" spans="1:27" ht="51" customHeight="1" x14ac:dyDescent="0.2">
      <c r="A58" s="317" t="s">
        <v>253</v>
      </c>
      <c r="B58" s="315"/>
      <c r="C58" s="315"/>
      <c r="D58" s="315"/>
      <c r="E58" s="315"/>
      <c r="F58" s="318"/>
      <c r="G58" s="317" t="s">
        <v>210</v>
      </c>
      <c r="H58" s="316"/>
      <c r="I58" s="319" t="s">
        <v>200</v>
      </c>
      <c r="J58" s="315"/>
      <c r="K58" s="315" t="s">
        <v>201</v>
      </c>
      <c r="L58" s="315"/>
      <c r="M58" s="315" t="s">
        <v>202</v>
      </c>
      <c r="N58" s="315"/>
      <c r="O58" s="315" t="s">
        <v>203</v>
      </c>
      <c r="P58" s="315"/>
      <c r="Q58" s="315" t="s">
        <v>204</v>
      </c>
      <c r="R58" s="315"/>
      <c r="S58" s="315" t="s">
        <v>206</v>
      </c>
      <c r="T58" s="315"/>
      <c r="U58" s="315" t="s">
        <v>205</v>
      </c>
      <c r="V58" s="315"/>
      <c r="W58" s="315" t="s">
        <v>207</v>
      </c>
      <c r="X58" s="315"/>
      <c r="Y58" s="315" t="s">
        <v>208</v>
      </c>
      <c r="Z58" s="316"/>
      <c r="AA58" s="15"/>
    </row>
    <row r="59" spans="1:27" ht="28.5" customHeight="1" x14ac:dyDescent="0.2">
      <c r="A59" s="40" t="s">
        <v>0</v>
      </c>
      <c r="B59" s="16" t="s">
        <v>1</v>
      </c>
      <c r="C59" s="16" t="s">
        <v>153</v>
      </c>
      <c r="D59" s="17" t="s">
        <v>154</v>
      </c>
      <c r="E59" s="18" t="s">
        <v>155</v>
      </c>
      <c r="F59" s="47" t="s">
        <v>156</v>
      </c>
      <c r="G59" s="89" t="s">
        <v>198</v>
      </c>
      <c r="H59" s="41" t="s">
        <v>199</v>
      </c>
      <c r="I59" s="54" t="s">
        <v>198</v>
      </c>
      <c r="J59" s="19" t="s">
        <v>199</v>
      </c>
      <c r="K59" s="19" t="s">
        <v>198</v>
      </c>
      <c r="L59" s="19" t="s">
        <v>199</v>
      </c>
      <c r="M59" s="19" t="s">
        <v>198</v>
      </c>
      <c r="N59" s="19" t="s">
        <v>199</v>
      </c>
      <c r="O59" s="19" t="s">
        <v>198</v>
      </c>
      <c r="P59" s="19" t="s">
        <v>199</v>
      </c>
      <c r="Q59" s="19" t="s">
        <v>198</v>
      </c>
      <c r="R59" s="19" t="s">
        <v>199</v>
      </c>
      <c r="S59" s="19" t="s">
        <v>198</v>
      </c>
      <c r="T59" s="19" t="s">
        <v>199</v>
      </c>
      <c r="U59" s="19" t="s">
        <v>198</v>
      </c>
      <c r="V59" s="19" t="s">
        <v>199</v>
      </c>
      <c r="W59" s="19" t="s">
        <v>198</v>
      </c>
      <c r="X59" s="19" t="s">
        <v>199</v>
      </c>
      <c r="Y59" s="19" t="s">
        <v>198</v>
      </c>
      <c r="Z59" s="41" t="s">
        <v>199</v>
      </c>
    </row>
    <row r="60" spans="1:27" ht="18" x14ac:dyDescent="0.25">
      <c r="A60" s="42">
        <v>7</v>
      </c>
      <c r="B60" s="21"/>
      <c r="C60" s="20"/>
      <c r="D60" s="22"/>
      <c r="E60" s="23"/>
      <c r="F60" s="48" t="s">
        <v>329</v>
      </c>
      <c r="G60" s="55">
        <f t="shared" ref="G60:Z60" si="25">SUM(G61+G88+G104+G113+G131+G142)</f>
        <v>199</v>
      </c>
      <c r="H60" s="56">
        <f t="shared" si="25"/>
        <v>326.58999999999997</v>
      </c>
      <c r="I60" s="82">
        <f t="shared" si="25"/>
        <v>0</v>
      </c>
      <c r="J60" s="82">
        <f t="shared" si="25"/>
        <v>0</v>
      </c>
      <c r="K60" s="82">
        <f t="shared" si="25"/>
        <v>0</v>
      </c>
      <c r="L60" s="82">
        <f t="shared" si="25"/>
        <v>0</v>
      </c>
      <c r="M60" s="82">
        <f t="shared" si="25"/>
        <v>0</v>
      </c>
      <c r="N60" s="82">
        <f t="shared" si="25"/>
        <v>0</v>
      </c>
      <c r="O60" s="82">
        <f t="shared" si="25"/>
        <v>0</v>
      </c>
      <c r="P60" s="82">
        <f t="shared" si="25"/>
        <v>0</v>
      </c>
      <c r="Q60" s="82">
        <f t="shared" si="25"/>
        <v>0</v>
      </c>
      <c r="R60" s="82">
        <f t="shared" si="25"/>
        <v>0</v>
      </c>
      <c r="S60" s="82">
        <f t="shared" si="25"/>
        <v>0</v>
      </c>
      <c r="T60" s="82">
        <f t="shared" si="25"/>
        <v>0</v>
      </c>
      <c r="U60" s="82">
        <f t="shared" si="25"/>
        <v>0</v>
      </c>
      <c r="V60" s="82">
        <f t="shared" si="25"/>
        <v>0</v>
      </c>
      <c r="W60" s="82">
        <f t="shared" si="25"/>
        <v>199</v>
      </c>
      <c r="X60" s="82">
        <f t="shared" si="25"/>
        <v>326.58999999999997</v>
      </c>
      <c r="Y60" s="82">
        <f t="shared" si="25"/>
        <v>0</v>
      </c>
      <c r="Z60" s="90">
        <f t="shared" si="25"/>
        <v>0</v>
      </c>
      <c r="AA60" s="10"/>
    </row>
    <row r="61" spans="1:27" ht="16.5" x14ac:dyDescent="0.25">
      <c r="A61" s="46"/>
      <c r="B61" s="74">
        <v>72</v>
      </c>
      <c r="C61" s="74"/>
      <c r="D61" s="25"/>
      <c r="E61" s="26"/>
      <c r="F61" s="49" t="s">
        <v>344</v>
      </c>
      <c r="G61" s="58">
        <f t="shared" ref="G61:G64" si="26">SUM(I61+K61+M61+O61+Q61+S61+U61+W61+Y61)</f>
        <v>199</v>
      </c>
      <c r="H61" s="59">
        <f t="shared" ref="H61:H64" si="27">SUM(J61+L61+N61+P61+R61+T61+V61+X61+Z61)</f>
        <v>326.58999999999997</v>
      </c>
      <c r="I61" s="83">
        <f>SUM(I62)</f>
        <v>0</v>
      </c>
      <c r="J61" s="83">
        <f t="shared" ref="J61:Z61" si="28">SUM(J62)</f>
        <v>0</v>
      </c>
      <c r="K61" s="83">
        <f t="shared" si="28"/>
        <v>0</v>
      </c>
      <c r="L61" s="83">
        <f t="shared" si="28"/>
        <v>0</v>
      </c>
      <c r="M61" s="83">
        <f t="shared" si="28"/>
        <v>0</v>
      </c>
      <c r="N61" s="83">
        <f t="shared" si="28"/>
        <v>0</v>
      </c>
      <c r="O61" s="83">
        <f t="shared" si="28"/>
        <v>0</v>
      </c>
      <c r="P61" s="83">
        <f t="shared" si="28"/>
        <v>0</v>
      </c>
      <c r="Q61" s="83">
        <f t="shared" si="28"/>
        <v>0</v>
      </c>
      <c r="R61" s="83">
        <f t="shared" si="28"/>
        <v>0</v>
      </c>
      <c r="S61" s="83">
        <f t="shared" si="28"/>
        <v>0</v>
      </c>
      <c r="T61" s="83">
        <f t="shared" si="28"/>
        <v>0</v>
      </c>
      <c r="U61" s="83">
        <f t="shared" si="28"/>
        <v>0</v>
      </c>
      <c r="V61" s="83">
        <f t="shared" si="28"/>
        <v>0</v>
      </c>
      <c r="W61" s="83">
        <f t="shared" si="28"/>
        <v>199</v>
      </c>
      <c r="X61" s="83">
        <f t="shared" si="28"/>
        <v>326.58999999999997</v>
      </c>
      <c r="Y61" s="83">
        <f t="shared" si="28"/>
        <v>0</v>
      </c>
      <c r="Z61" s="91">
        <f t="shared" si="28"/>
        <v>0</v>
      </c>
      <c r="AA61" s="13"/>
    </row>
    <row r="62" spans="1:27" ht="15.75" x14ac:dyDescent="0.25">
      <c r="A62" s="43"/>
      <c r="B62" s="27"/>
      <c r="C62" s="27">
        <v>721</v>
      </c>
      <c r="D62" s="29"/>
      <c r="E62" s="36"/>
      <c r="F62" s="50" t="s">
        <v>379</v>
      </c>
      <c r="G62" s="61">
        <f t="shared" si="26"/>
        <v>199</v>
      </c>
      <c r="H62" s="62">
        <f t="shared" si="27"/>
        <v>326.58999999999997</v>
      </c>
      <c r="I62" s="84">
        <f t="shared" ref="I62:Z62" si="29">SUM(I63+I64)</f>
        <v>0</v>
      </c>
      <c r="J62" s="93">
        <f t="shared" si="29"/>
        <v>0</v>
      </c>
      <c r="K62" s="84">
        <f t="shared" si="29"/>
        <v>0</v>
      </c>
      <c r="L62" s="93">
        <f t="shared" si="29"/>
        <v>0</v>
      </c>
      <c r="M62" s="84">
        <f t="shared" si="29"/>
        <v>0</v>
      </c>
      <c r="N62" s="93">
        <f t="shared" si="29"/>
        <v>0</v>
      </c>
      <c r="O62" s="84">
        <f t="shared" si="29"/>
        <v>0</v>
      </c>
      <c r="P62" s="93">
        <f t="shared" si="29"/>
        <v>0</v>
      </c>
      <c r="Q62" s="84">
        <f t="shared" si="29"/>
        <v>0</v>
      </c>
      <c r="R62" s="93">
        <f t="shared" si="29"/>
        <v>0</v>
      </c>
      <c r="S62" s="84">
        <f t="shared" si="29"/>
        <v>0</v>
      </c>
      <c r="T62" s="93">
        <f t="shared" si="29"/>
        <v>0</v>
      </c>
      <c r="U62" s="84">
        <f t="shared" si="29"/>
        <v>0</v>
      </c>
      <c r="V62" s="93">
        <f t="shared" si="29"/>
        <v>0</v>
      </c>
      <c r="W62" s="84">
        <f t="shared" si="29"/>
        <v>199</v>
      </c>
      <c r="X62" s="93">
        <f t="shared" si="29"/>
        <v>326.58999999999997</v>
      </c>
      <c r="Y62" s="84">
        <f t="shared" si="29"/>
        <v>0</v>
      </c>
      <c r="Z62" s="95">
        <f t="shared" si="29"/>
        <v>0</v>
      </c>
      <c r="AA62" s="3"/>
    </row>
    <row r="63" spans="1:27" x14ac:dyDescent="0.2">
      <c r="A63" s="44"/>
      <c r="B63" s="31"/>
      <c r="C63" s="31"/>
      <c r="D63" s="34">
        <v>7211</v>
      </c>
      <c r="E63" s="35"/>
      <c r="F63" s="51" t="s">
        <v>378</v>
      </c>
      <c r="G63" s="57">
        <f t="shared" si="26"/>
        <v>199</v>
      </c>
      <c r="H63" s="60">
        <f t="shared" si="27"/>
        <v>326.58999999999997</v>
      </c>
      <c r="I63" s="85"/>
      <c r="J63" s="94"/>
      <c r="K63" s="85"/>
      <c r="L63" s="94"/>
      <c r="M63" s="85"/>
      <c r="N63" s="94"/>
      <c r="O63" s="85"/>
      <c r="P63" s="94"/>
      <c r="Q63" s="85"/>
      <c r="R63" s="94"/>
      <c r="S63" s="85"/>
      <c r="T63" s="94"/>
      <c r="U63" s="85"/>
      <c r="V63" s="94"/>
      <c r="W63" s="85">
        <v>199</v>
      </c>
      <c r="X63" s="94">
        <v>326.58999999999997</v>
      </c>
      <c r="Y63" s="85"/>
      <c r="Z63" s="96"/>
      <c r="AA63" s="4"/>
    </row>
    <row r="64" spans="1:27" x14ac:dyDescent="0.2">
      <c r="A64" s="44"/>
      <c r="B64" s="31"/>
      <c r="C64" s="31"/>
      <c r="D64" s="34"/>
      <c r="E64" s="35"/>
      <c r="F64" s="51"/>
      <c r="G64" s="57">
        <f t="shared" si="26"/>
        <v>0</v>
      </c>
      <c r="H64" s="60">
        <f t="shared" si="27"/>
        <v>0</v>
      </c>
      <c r="I64" s="85"/>
      <c r="J64" s="94"/>
      <c r="K64" s="85"/>
      <c r="L64" s="94"/>
      <c r="M64" s="85"/>
      <c r="N64" s="94"/>
      <c r="O64" s="85"/>
      <c r="P64" s="94"/>
      <c r="Q64" s="85"/>
      <c r="R64" s="94"/>
      <c r="S64" s="85"/>
      <c r="T64" s="94"/>
      <c r="U64" s="85"/>
      <c r="V64" s="94"/>
      <c r="W64" s="85"/>
      <c r="X64" s="94"/>
      <c r="Y64" s="85"/>
      <c r="Z64" s="96"/>
      <c r="AA64" s="4"/>
    </row>
    <row r="65" spans="1:26" x14ac:dyDescent="0.2">
      <c r="A65" s="109"/>
      <c r="B65" s="110"/>
      <c r="C65" s="110"/>
      <c r="D65" s="119"/>
      <c r="E65" s="120"/>
      <c r="F65" s="113"/>
      <c r="G65" s="114"/>
      <c r="H65" s="115"/>
      <c r="I65" s="116"/>
      <c r="J65" s="117"/>
      <c r="K65" s="116"/>
      <c r="L65" s="117"/>
      <c r="M65" s="116"/>
      <c r="N65" s="117"/>
      <c r="O65" s="116"/>
      <c r="P65" s="117"/>
      <c r="Q65" s="116"/>
      <c r="R65" s="117"/>
      <c r="S65" s="116"/>
      <c r="T65" s="117"/>
      <c r="U65" s="116"/>
      <c r="V65" s="117"/>
      <c r="W65" s="116"/>
      <c r="X65" s="117"/>
      <c r="Y65" s="116"/>
      <c r="Z65" s="118"/>
    </row>
    <row r="66" spans="1:26" ht="51" customHeight="1" x14ac:dyDescent="0.2">
      <c r="A66" s="307" t="s">
        <v>253</v>
      </c>
      <c r="B66" s="302"/>
      <c r="C66" s="302"/>
      <c r="D66" s="302"/>
      <c r="E66" s="302"/>
      <c r="F66" s="309"/>
      <c r="G66" s="307" t="s">
        <v>210</v>
      </c>
      <c r="H66" s="303"/>
      <c r="I66" s="308" t="s">
        <v>200</v>
      </c>
      <c r="J66" s="302"/>
      <c r="K66" s="302" t="s">
        <v>201</v>
      </c>
      <c r="L66" s="302"/>
      <c r="M66" s="302" t="s">
        <v>202</v>
      </c>
      <c r="N66" s="302"/>
      <c r="O66" s="302" t="s">
        <v>203</v>
      </c>
      <c r="P66" s="302"/>
      <c r="Q66" s="302" t="s">
        <v>204</v>
      </c>
      <c r="R66" s="302"/>
      <c r="S66" s="302" t="s">
        <v>206</v>
      </c>
      <c r="T66" s="302"/>
      <c r="U66" s="302" t="s">
        <v>205</v>
      </c>
      <c r="V66" s="302"/>
      <c r="W66" s="302" t="s">
        <v>207</v>
      </c>
      <c r="X66" s="302"/>
      <c r="Y66" s="302" t="s">
        <v>208</v>
      </c>
      <c r="Z66" s="303"/>
    </row>
    <row r="67" spans="1:26" ht="26.25" customHeight="1" x14ac:dyDescent="0.2">
      <c r="A67" s="40" t="s">
        <v>0</v>
      </c>
      <c r="B67" s="16" t="s">
        <v>1</v>
      </c>
      <c r="C67" s="16" t="s">
        <v>153</v>
      </c>
      <c r="D67" s="17" t="s">
        <v>154</v>
      </c>
      <c r="E67" s="18" t="s">
        <v>155</v>
      </c>
      <c r="F67" s="47" t="s">
        <v>156</v>
      </c>
      <c r="G67" s="89" t="s">
        <v>198</v>
      </c>
      <c r="H67" s="41" t="s">
        <v>199</v>
      </c>
      <c r="I67" s="54" t="s">
        <v>198</v>
      </c>
      <c r="J67" s="19" t="s">
        <v>199</v>
      </c>
      <c r="K67" s="19" t="s">
        <v>198</v>
      </c>
      <c r="L67" s="19" t="s">
        <v>199</v>
      </c>
      <c r="M67" s="19" t="s">
        <v>198</v>
      </c>
      <c r="N67" s="19" t="s">
        <v>199</v>
      </c>
      <c r="O67" s="19" t="s">
        <v>198</v>
      </c>
      <c r="P67" s="19" t="s">
        <v>199</v>
      </c>
      <c r="Q67" s="19" t="s">
        <v>198</v>
      </c>
      <c r="R67" s="19" t="s">
        <v>199</v>
      </c>
      <c r="S67" s="19" t="s">
        <v>198</v>
      </c>
      <c r="T67" s="19" t="s">
        <v>199</v>
      </c>
      <c r="U67" s="19" t="s">
        <v>198</v>
      </c>
      <c r="V67" s="19" t="s">
        <v>199</v>
      </c>
      <c r="W67" s="19" t="s">
        <v>198</v>
      </c>
      <c r="X67" s="19" t="s">
        <v>199</v>
      </c>
      <c r="Y67" s="19" t="s">
        <v>198</v>
      </c>
      <c r="Z67" s="41" t="s">
        <v>199</v>
      </c>
    </row>
    <row r="68" spans="1:26" ht="18" x14ac:dyDescent="0.25">
      <c r="A68" s="42">
        <v>8</v>
      </c>
      <c r="B68" s="21"/>
      <c r="C68" s="20"/>
      <c r="D68" s="22"/>
      <c r="E68" s="23"/>
      <c r="F68" s="48" t="s">
        <v>334</v>
      </c>
      <c r="G68" s="55">
        <f>SUM(G69+G101+G117+G126+G144+G155)</f>
        <v>0</v>
      </c>
      <c r="H68" s="56">
        <f>SUM(H69+H101+H117+H126+H144+H155)</f>
        <v>0</v>
      </c>
      <c r="I68" s="82">
        <f>SUM(I69)</f>
        <v>0</v>
      </c>
      <c r="J68" s="82">
        <f>SUM(J69)</f>
        <v>0</v>
      </c>
      <c r="K68" s="82">
        <f t="shared" ref="K68:Z68" si="30">SUM(K69)</f>
        <v>0</v>
      </c>
      <c r="L68" s="82">
        <f t="shared" si="30"/>
        <v>0</v>
      </c>
      <c r="M68" s="82">
        <f t="shared" si="30"/>
        <v>0</v>
      </c>
      <c r="N68" s="82">
        <f t="shared" si="30"/>
        <v>0</v>
      </c>
      <c r="O68" s="82">
        <f t="shared" si="30"/>
        <v>0</v>
      </c>
      <c r="P68" s="82">
        <f t="shared" si="30"/>
        <v>0</v>
      </c>
      <c r="Q68" s="82">
        <f t="shared" si="30"/>
        <v>0</v>
      </c>
      <c r="R68" s="82">
        <f t="shared" si="30"/>
        <v>0</v>
      </c>
      <c r="S68" s="82">
        <f t="shared" si="30"/>
        <v>0</v>
      </c>
      <c r="T68" s="82">
        <f t="shared" si="30"/>
        <v>0</v>
      </c>
      <c r="U68" s="82">
        <f t="shared" si="30"/>
        <v>0</v>
      </c>
      <c r="V68" s="82">
        <f t="shared" si="30"/>
        <v>0</v>
      </c>
      <c r="W68" s="82">
        <f t="shared" si="30"/>
        <v>0</v>
      </c>
      <c r="X68" s="82">
        <f t="shared" si="30"/>
        <v>0</v>
      </c>
      <c r="Y68" s="82">
        <f t="shared" si="30"/>
        <v>0</v>
      </c>
      <c r="Z68" s="90">
        <f t="shared" si="30"/>
        <v>0</v>
      </c>
    </row>
    <row r="69" spans="1:26" ht="16.5" x14ac:dyDescent="0.25">
      <c r="A69" s="46"/>
      <c r="B69" s="74">
        <v>84</v>
      </c>
      <c r="C69" s="74"/>
      <c r="D69" s="25"/>
      <c r="E69" s="26"/>
      <c r="F69" s="49" t="s">
        <v>345</v>
      </c>
      <c r="G69" s="58">
        <f t="shared" ref="G69:G71" si="31">SUM(I69+K69+M69+O69+Q69+S69+U69+W69+Y69)</f>
        <v>0</v>
      </c>
      <c r="H69" s="59">
        <f t="shared" ref="H69:H71" si="32">SUM(J69+L69+N69+P69+R69+T69+V69+X69+Z69)</f>
        <v>0</v>
      </c>
      <c r="I69" s="83">
        <f t="shared" ref="I69:Z69" si="33">SUM(I70+I72)</f>
        <v>0</v>
      </c>
      <c r="J69" s="83">
        <f t="shared" si="33"/>
        <v>0</v>
      </c>
      <c r="K69" s="83">
        <f t="shared" si="33"/>
        <v>0</v>
      </c>
      <c r="L69" s="83">
        <f t="shared" si="33"/>
        <v>0</v>
      </c>
      <c r="M69" s="83">
        <f t="shared" si="33"/>
        <v>0</v>
      </c>
      <c r="N69" s="83">
        <f t="shared" si="33"/>
        <v>0</v>
      </c>
      <c r="O69" s="83">
        <f t="shared" si="33"/>
        <v>0</v>
      </c>
      <c r="P69" s="83">
        <f t="shared" si="33"/>
        <v>0</v>
      </c>
      <c r="Q69" s="83">
        <f t="shared" si="33"/>
        <v>0</v>
      </c>
      <c r="R69" s="83">
        <f t="shared" si="33"/>
        <v>0</v>
      </c>
      <c r="S69" s="83">
        <f t="shared" si="33"/>
        <v>0</v>
      </c>
      <c r="T69" s="83">
        <f t="shared" si="33"/>
        <v>0</v>
      </c>
      <c r="U69" s="83">
        <f t="shared" si="33"/>
        <v>0</v>
      </c>
      <c r="V69" s="83">
        <f t="shared" si="33"/>
        <v>0</v>
      </c>
      <c r="W69" s="83">
        <f t="shared" si="33"/>
        <v>0</v>
      </c>
      <c r="X69" s="83">
        <f t="shared" si="33"/>
        <v>0</v>
      </c>
      <c r="Y69" s="83">
        <f t="shared" si="33"/>
        <v>0</v>
      </c>
      <c r="Z69" s="91">
        <f t="shared" si="33"/>
        <v>0</v>
      </c>
    </row>
    <row r="70" spans="1:26" ht="15.75" x14ac:dyDescent="0.25">
      <c r="A70" s="43"/>
      <c r="B70" s="27"/>
      <c r="C70" s="27">
        <v>842</v>
      </c>
      <c r="D70" s="29"/>
      <c r="E70" s="36"/>
      <c r="F70" s="50" t="s">
        <v>346</v>
      </c>
      <c r="G70" s="61">
        <f t="shared" si="31"/>
        <v>0</v>
      </c>
      <c r="H70" s="62">
        <f t="shared" si="32"/>
        <v>0</v>
      </c>
      <c r="I70" s="84">
        <f>SUM(I71)</f>
        <v>0</v>
      </c>
      <c r="J70" s="93">
        <f>SUM(J71)</f>
        <v>0</v>
      </c>
      <c r="K70" s="84">
        <f t="shared" ref="K70:Z70" si="34">SUM(K71)</f>
        <v>0</v>
      </c>
      <c r="L70" s="93">
        <f t="shared" si="34"/>
        <v>0</v>
      </c>
      <c r="M70" s="84">
        <f t="shared" si="34"/>
        <v>0</v>
      </c>
      <c r="N70" s="93">
        <f t="shared" si="34"/>
        <v>0</v>
      </c>
      <c r="O70" s="84">
        <f t="shared" si="34"/>
        <v>0</v>
      </c>
      <c r="P70" s="93">
        <f t="shared" si="34"/>
        <v>0</v>
      </c>
      <c r="Q70" s="84">
        <f t="shared" si="34"/>
        <v>0</v>
      </c>
      <c r="R70" s="93">
        <f t="shared" si="34"/>
        <v>0</v>
      </c>
      <c r="S70" s="84">
        <f t="shared" si="34"/>
        <v>0</v>
      </c>
      <c r="T70" s="93">
        <f t="shared" si="34"/>
        <v>0</v>
      </c>
      <c r="U70" s="84">
        <f t="shared" si="34"/>
        <v>0</v>
      </c>
      <c r="V70" s="93">
        <f t="shared" si="34"/>
        <v>0</v>
      </c>
      <c r="W70" s="84">
        <f t="shared" si="34"/>
        <v>0</v>
      </c>
      <c r="X70" s="93">
        <f t="shared" si="34"/>
        <v>0</v>
      </c>
      <c r="Y70" s="84">
        <f t="shared" si="34"/>
        <v>0</v>
      </c>
      <c r="Z70" s="95">
        <f t="shared" si="34"/>
        <v>0</v>
      </c>
    </row>
    <row r="71" spans="1:26" x14ac:dyDescent="0.2">
      <c r="A71" s="44"/>
      <c r="B71" s="31"/>
      <c r="C71" s="31"/>
      <c r="D71" s="34">
        <v>8422</v>
      </c>
      <c r="E71" s="35"/>
      <c r="F71" s="51" t="s">
        <v>347</v>
      </c>
      <c r="G71" s="57">
        <f t="shared" si="31"/>
        <v>0</v>
      </c>
      <c r="H71" s="60">
        <f t="shared" si="32"/>
        <v>0</v>
      </c>
      <c r="I71" s="85"/>
      <c r="J71" s="94"/>
      <c r="K71" s="85"/>
      <c r="L71" s="94"/>
      <c r="M71" s="85"/>
      <c r="N71" s="94"/>
      <c r="O71" s="85"/>
      <c r="P71" s="94"/>
      <c r="Q71" s="85"/>
      <c r="R71" s="94"/>
      <c r="S71" s="85"/>
      <c r="T71" s="94"/>
      <c r="U71" s="85"/>
      <c r="V71" s="94"/>
      <c r="W71" s="85"/>
      <c r="X71" s="94"/>
      <c r="Y71" s="85"/>
      <c r="Z71" s="96"/>
    </row>
    <row r="72" spans="1:26" ht="31.5" x14ac:dyDescent="0.25">
      <c r="A72" s="43"/>
      <c r="B72" s="27"/>
      <c r="C72" s="27">
        <v>844</v>
      </c>
      <c r="D72" s="29"/>
      <c r="E72" s="36"/>
      <c r="F72" s="50" t="s">
        <v>348</v>
      </c>
      <c r="G72" s="61">
        <f t="shared" ref="G72" si="35">SUM(I72+K72+M72+O72+Q72+S72+U72+W72+Y72)</f>
        <v>0</v>
      </c>
      <c r="H72" s="62">
        <f t="shared" ref="H72" si="36">SUM(J72+L72+N72+P72+R72+T72+V72+X72+Z72)</f>
        <v>0</v>
      </c>
      <c r="I72" s="84">
        <f>SUM(I73)</f>
        <v>0</v>
      </c>
      <c r="J72" s="93">
        <f>SUM(J73)</f>
        <v>0</v>
      </c>
      <c r="K72" s="84">
        <f t="shared" ref="K72:Z72" si="37">SUM(K73)</f>
        <v>0</v>
      </c>
      <c r="L72" s="93">
        <f t="shared" si="37"/>
        <v>0</v>
      </c>
      <c r="M72" s="84">
        <f t="shared" si="37"/>
        <v>0</v>
      </c>
      <c r="N72" s="93">
        <f t="shared" si="37"/>
        <v>0</v>
      </c>
      <c r="O72" s="84">
        <f t="shared" si="37"/>
        <v>0</v>
      </c>
      <c r="P72" s="93">
        <f t="shared" si="37"/>
        <v>0</v>
      </c>
      <c r="Q72" s="84">
        <f t="shared" si="37"/>
        <v>0</v>
      </c>
      <c r="R72" s="93">
        <f t="shared" si="37"/>
        <v>0</v>
      </c>
      <c r="S72" s="84">
        <f t="shared" si="37"/>
        <v>0</v>
      </c>
      <c r="T72" s="93">
        <f t="shared" si="37"/>
        <v>0</v>
      </c>
      <c r="U72" s="84">
        <f t="shared" si="37"/>
        <v>0</v>
      </c>
      <c r="V72" s="93">
        <f t="shared" si="37"/>
        <v>0</v>
      </c>
      <c r="W72" s="84">
        <f t="shared" si="37"/>
        <v>0</v>
      </c>
      <c r="X72" s="93">
        <f t="shared" si="37"/>
        <v>0</v>
      </c>
      <c r="Y72" s="84">
        <f t="shared" si="37"/>
        <v>0</v>
      </c>
      <c r="Z72" s="95">
        <f t="shared" si="37"/>
        <v>0</v>
      </c>
    </row>
    <row r="73" spans="1:26" x14ac:dyDescent="0.2">
      <c r="A73" s="44"/>
      <c r="B73" s="31"/>
      <c r="C73" s="31"/>
      <c r="D73" s="34">
        <v>8443</v>
      </c>
      <c r="E73" s="35"/>
      <c r="F73" s="51" t="s">
        <v>349</v>
      </c>
      <c r="G73" s="57">
        <f t="shared" ref="G73" si="38">SUM(I73+K73+M73+O73+Q73+S73+U73+W73+Y73)</f>
        <v>0</v>
      </c>
      <c r="H73" s="60">
        <f t="shared" ref="H73" si="39">SUM(J73+L73+N73+P73+R73+T73+V73+X73+Z73)</f>
        <v>0</v>
      </c>
      <c r="I73" s="85"/>
      <c r="J73" s="94"/>
      <c r="K73" s="85"/>
      <c r="L73" s="94"/>
      <c r="M73" s="85"/>
      <c r="N73" s="94"/>
      <c r="O73" s="85"/>
      <c r="P73" s="94"/>
      <c r="Q73" s="85"/>
      <c r="R73" s="94"/>
      <c r="S73" s="85"/>
      <c r="T73" s="94"/>
      <c r="U73" s="85"/>
      <c r="V73" s="94"/>
      <c r="W73" s="85"/>
      <c r="X73" s="94"/>
      <c r="Y73" s="85"/>
      <c r="Z73" s="96"/>
    </row>
    <row r="74" spans="1:26" x14ac:dyDescent="0.2">
      <c r="C74" s="5"/>
      <c r="D74" s="5"/>
      <c r="E74" s="6"/>
      <c r="F74" s="15"/>
      <c r="G74" s="1"/>
      <c r="H74" s="1"/>
    </row>
    <row r="75" spans="1:26" ht="15.75" customHeight="1" x14ac:dyDescent="0.2">
      <c r="A75" s="305" t="s">
        <v>209</v>
      </c>
      <c r="B75" s="306"/>
      <c r="C75" s="306"/>
      <c r="D75" s="306"/>
      <c r="E75" s="306"/>
      <c r="F75" s="306"/>
      <c r="G75" s="307" t="s">
        <v>210</v>
      </c>
      <c r="H75" s="303"/>
      <c r="I75" s="308" t="s">
        <v>200</v>
      </c>
      <c r="J75" s="302"/>
      <c r="K75" s="302" t="s">
        <v>201</v>
      </c>
      <c r="L75" s="302"/>
      <c r="M75" s="302" t="s">
        <v>202</v>
      </c>
      <c r="N75" s="302"/>
      <c r="O75" s="302" t="s">
        <v>203</v>
      </c>
      <c r="P75" s="302"/>
      <c r="Q75" s="302" t="s">
        <v>204</v>
      </c>
      <c r="R75" s="302"/>
      <c r="S75" s="302" t="s">
        <v>206</v>
      </c>
      <c r="T75" s="302"/>
      <c r="U75" s="302" t="s">
        <v>205</v>
      </c>
      <c r="V75" s="302"/>
      <c r="W75" s="302" t="s">
        <v>207</v>
      </c>
      <c r="X75" s="302"/>
      <c r="Y75" s="302" t="s">
        <v>208</v>
      </c>
      <c r="Z75" s="303"/>
    </row>
    <row r="76" spans="1:26" ht="24" x14ac:dyDescent="0.2">
      <c r="A76" s="142" t="s">
        <v>0</v>
      </c>
      <c r="B76" s="143" t="s">
        <v>1</v>
      </c>
      <c r="C76" s="143" t="s">
        <v>153</v>
      </c>
      <c r="D76" s="144" t="s">
        <v>154</v>
      </c>
      <c r="E76" s="143" t="s">
        <v>155</v>
      </c>
      <c r="F76" s="221" t="s">
        <v>156</v>
      </c>
      <c r="G76" s="89" t="s">
        <v>198</v>
      </c>
      <c r="H76" s="41" t="s">
        <v>199</v>
      </c>
      <c r="I76" s="54" t="s">
        <v>198</v>
      </c>
      <c r="J76" s="19" t="s">
        <v>199</v>
      </c>
      <c r="K76" s="19" t="s">
        <v>198</v>
      </c>
      <c r="L76" s="19" t="s">
        <v>199</v>
      </c>
      <c r="M76" s="19" t="s">
        <v>198</v>
      </c>
      <c r="N76" s="19" t="s">
        <v>199</v>
      </c>
      <c r="O76" s="19" t="s">
        <v>198</v>
      </c>
      <c r="P76" s="19" t="s">
        <v>199</v>
      </c>
      <c r="Q76" s="19" t="s">
        <v>198</v>
      </c>
      <c r="R76" s="19" t="s">
        <v>199</v>
      </c>
      <c r="S76" s="19" t="s">
        <v>198</v>
      </c>
      <c r="T76" s="19" t="s">
        <v>199</v>
      </c>
      <c r="U76" s="19" t="s">
        <v>198</v>
      </c>
      <c r="V76" s="19" t="s">
        <v>199</v>
      </c>
      <c r="W76" s="19" t="s">
        <v>198</v>
      </c>
      <c r="X76" s="19" t="s">
        <v>199</v>
      </c>
      <c r="Y76" s="19" t="s">
        <v>198</v>
      </c>
      <c r="Z76" s="41" t="s">
        <v>199</v>
      </c>
    </row>
    <row r="77" spans="1:26" ht="18" x14ac:dyDescent="0.25">
      <c r="A77" s="42">
        <v>9</v>
      </c>
      <c r="B77" s="222"/>
      <c r="C77" s="223"/>
      <c r="D77" s="223"/>
      <c r="E77" s="223"/>
      <c r="F77" s="224" t="s">
        <v>145</v>
      </c>
      <c r="G77" s="165">
        <f>SUM(I77+K77+M77+O77+Q77+S77+U77+W77+Y77)</f>
        <v>0</v>
      </c>
      <c r="H77" s="166">
        <f t="shared" ref="H77:H81" si="40">SUM(J77+L77+N77+P77+R77+T77+X77+Z77)</f>
        <v>-27587.65</v>
      </c>
      <c r="I77" s="225">
        <f>SUM(I78)</f>
        <v>0</v>
      </c>
      <c r="J77" s="226">
        <f t="shared" ref="J77:Z78" si="41">SUM(J78)</f>
        <v>0</v>
      </c>
      <c r="K77" s="226">
        <f t="shared" si="41"/>
        <v>0</v>
      </c>
      <c r="L77" s="226">
        <f t="shared" si="41"/>
        <v>0</v>
      </c>
      <c r="M77" s="226">
        <f t="shared" si="41"/>
        <v>0</v>
      </c>
      <c r="N77" s="226">
        <f t="shared" si="41"/>
        <v>-27587.65</v>
      </c>
      <c r="O77" s="226">
        <f t="shared" si="41"/>
        <v>0</v>
      </c>
      <c r="P77" s="226">
        <f t="shared" si="41"/>
        <v>0</v>
      </c>
      <c r="Q77" s="226">
        <f t="shared" si="41"/>
        <v>0</v>
      </c>
      <c r="R77" s="226">
        <f t="shared" si="41"/>
        <v>0</v>
      </c>
      <c r="S77" s="226">
        <f t="shared" si="41"/>
        <v>0</v>
      </c>
      <c r="T77" s="226">
        <f t="shared" si="41"/>
        <v>0</v>
      </c>
      <c r="U77" s="226">
        <f t="shared" si="41"/>
        <v>0</v>
      </c>
      <c r="V77" s="226">
        <f t="shared" si="41"/>
        <v>0</v>
      </c>
      <c r="W77" s="226">
        <f t="shared" si="41"/>
        <v>0</v>
      </c>
      <c r="X77" s="226">
        <f t="shared" si="41"/>
        <v>0</v>
      </c>
      <c r="Y77" s="226">
        <f t="shared" si="41"/>
        <v>0</v>
      </c>
      <c r="Z77" s="167">
        <f t="shared" si="41"/>
        <v>0</v>
      </c>
    </row>
    <row r="78" spans="1:26" ht="16.5" x14ac:dyDescent="0.25">
      <c r="A78" s="46"/>
      <c r="B78" s="227">
        <v>92</v>
      </c>
      <c r="C78" s="152"/>
      <c r="D78" s="152"/>
      <c r="E78" s="152"/>
      <c r="F78" s="228" t="s">
        <v>146</v>
      </c>
      <c r="G78" s="168">
        <f t="shared" ref="G78:G81" si="42">SUM(I78+K78+M78+O78+Q78+S78+U78+W78+Y78)</f>
        <v>0</v>
      </c>
      <c r="H78" s="169">
        <f t="shared" si="40"/>
        <v>-27587.65</v>
      </c>
      <c r="I78" s="229">
        <f>SUM(I79)</f>
        <v>0</v>
      </c>
      <c r="J78" s="230">
        <f t="shared" si="41"/>
        <v>0</v>
      </c>
      <c r="K78" s="230">
        <f t="shared" si="41"/>
        <v>0</v>
      </c>
      <c r="L78" s="230">
        <f t="shared" si="41"/>
        <v>0</v>
      </c>
      <c r="M78" s="230">
        <f t="shared" si="41"/>
        <v>0</v>
      </c>
      <c r="N78" s="230">
        <f t="shared" si="41"/>
        <v>-27587.65</v>
      </c>
      <c r="O78" s="230">
        <f t="shared" si="41"/>
        <v>0</v>
      </c>
      <c r="P78" s="230">
        <f t="shared" si="41"/>
        <v>0</v>
      </c>
      <c r="Q78" s="230">
        <f t="shared" si="41"/>
        <v>0</v>
      </c>
      <c r="R78" s="230">
        <f t="shared" si="41"/>
        <v>0</v>
      </c>
      <c r="S78" s="230">
        <f t="shared" si="41"/>
        <v>0</v>
      </c>
      <c r="T78" s="230">
        <f t="shared" si="41"/>
        <v>0</v>
      </c>
      <c r="U78" s="230">
        <f t="shared" si="41"/>
        <v>0</v>
      </c>
      <c r="V78" s="230">
        <f t="shared" si="41"/>
        <v>0</v>
      </c>
      <c r="W78" s="230">
        <f t="shared" si="41"/>
        <v>0</v>
      </c>
      <c r="X78" s="230">
        <f t="shared" si="41"/>
        <v>0</v>
      </c>
      <c r="Y78" s="230">
        <f t="shared" si="41"/>
        <v>0</v>
      </c>
      <c r="Z78" s="170">
        <f t="shared" si="41"/>
        <v>0</v>
      </c>
    </row>
    <row r="79" spans="1:26" ht="15.75" x14ac:dyDescent="0.25">
      <c r="A79" s="43"/>
      <c r="B79" s="156"/>
      <c r="C79" s="231" t="s">
        <v>195</v>
      </c>
      <c r="D79" s="232"/>
      <c r="E79" s="232"/>
      <c r="F79" s="233" t="s">
        <v>147</v>
      </c>
      <c r="G79" s="171">
        <f>SUM(I79+K79+M79+O79+Q79+S79+U79+W79+Y79)</f>
        <v>0</v>
      </c>
      <c r="H79" s="172">
        <f t="shared" si="40"/>
        <v>-27587.65</v>
      </c>
      <c r="I79" s="234">
        <f t="shared" ref="I79:Z79" si="43">SUM(I81-I80)</f>
        <v>0</v>
      </c>
      <c r="J79" s="173">
        <f t="shared" si="43"/>
        <v>0</v>
      </c>
      <c r="K79" s="174">
        <f t="shared" si="43"/>
        <v>0</v>
      </c>
      <c r="L79" s="173">
        <f t="shared" si="43"/>
        <v>0</v>
      </c>
      <c r="M79" s="174">
        <f t="shared" si="43"/>
        <v>0</v>
      </c>
      <c r="N79" s="173">
        <f t="shared" si="43"/>
        <v>-27587.65</v>
      </c>
      <c r="O79" s="174">
        <f t="shared" si="43"/>
        <v>0</v>
      </c>
      <c r="P79" s="173">
        <f t="shared" si="43"/>
        <v>0</v>
      </c>
      <c r="Q79" s="174">
        <f t="shared" si="43"/>
        <v>0</v>
      </c>
      <c r="R79" s="173">
        <f t="shared" si="43"/>
        <v>0</v>
      </c>
      <c r="S79" s="174">
        <f t="shared" si="43"/>
        <v>0</v>
      </c>
      <c r="T79" s="173">
        <f t="shared" si="43"/>
        <v>0</v>
      </c>
      <c r="U79" s="174">
        <f t="shared" si="43"/>
        <v>0</v>
      </c>
      <c r="V79" s="173">
        <f t="shared" si="43"/>
        <v>0</v>
      </c>
      <c r="W79" s="174">
        <f t="shared" si="43"/>
        <v>0</v>
      </c>
      <c r="X79" s="173">
        <f t="shared" si="43"/>
        <v>0</v>
      </c>
      <c r="Y79" s="174">
        <f t="shared" si="43"/>
        <v>0</v>
      </c>
      <c r="Z79" s="175">
        <f t="shared" si="43"/>
        <v>0</v>
      </c>
    </row>
    <row r="80" spans="1:26" x14ac:dyDescent="0.2">
      <c r="A80" s="206"/>
      <c r="B80" s="236"/>
      <c r="C80" s="241"/>
      <c r="D80" s="242" t="s">
        <v>196</v>
      </c>
      <c r="E80" s="241"/>
      <c r="F80" s="243" t="s">
        <v>148</v>
      </c>
      <c r="G80" s="258">
        <f t="shared" si="42"/>
        <v>0</v>
      </c>
      <c r="H80" s="259">
        <f t="shared" si="40"/>
        <v>27587.65</v>
      </c>
      <c r="I80" s="244"/>
      <c r="J80" s="260"/>
      <c r="K80" s="245"/>
      <c r="L80" s="260"/>
      <c r="M80" s="245"/>
      <c r="N80" s="260">
        <v>27587.65</v>
      </c>
      <c r="O80" s="245"/>
      <c r="P80" s="260"/>
      <c r="Q80" s="245"/>
      <c r="R80" s="260"/>
      <c r="S80" s="245"/>
      <c r="T80" s="260"/>
      <c r="U80" s="245"/>
      <c r="V80" s="260"/>
      <c r="W80" s="245"/>
      <c r="X80" s="260"/>
      <c r="Y80" s="245"/>
      <c r="Z80" s="261"/>
    </row>
    <row r="81" spans="1:26" x14ac:dyDescent="0.2">
      <c r="A81" s="206"/>
      <c r="B81" s="236"/>
      <c r="C81" s="241"/>
      <c r="D81" s="242" t="s">
        <v>197</v>
      </c>
      <c r="E81" s="241"/>
      <c r="F81" s="243" t="s">
        <v>149</v>
      </c>
      <c r="G81" s="258">
        <f t="shared" si="42"/>
        <v>0</v>
      </c>
      <c r="H81" s="259">
        <f t="shared" si="40"/>
        <v>0</v>
      </c>
      <c r="I81" s="244"/>
      <c r="J81" s="260"/>
      <c r="K81" s="245"/>
      <c r="L81" s="260"/>
      <c r="M81" s="245"/>
      <c r="N81" s="260"/>
      <c r="O81" s="245"/>
      <c r="P81" s="260"/>
      <c r="Q81" s="245"/>
      <c r="R81" s="260"/>
      <c r="S81" s="245"/>
      <c r="T81" s="260"/>
      <c r="U81" s="245"/>
      <c r="V81" s="260"/>
      <c r="W81" s="245"/>
      <c r="X81" s="260"/>
      <c r="Y81" s="245"/>
      <c r="Z81" s="261"/>
    </row>
    <row r="82" spans="1:26" x14ac:dyDescent="0.2">
      <c r="C82" s="5"/>
      <c r="D82" s="5"/>
      <c r="E82" s="6"/>
      <c r="F82" s="15"/>
      <c r="G82" s="1"/>
      <c r="H82" s="1"/>
    </row>
    <row r="83" spans="1:26" x14ac:dyDescent="0.2">
      <c r="C83" s="5"/>
      <c r="D83" s="5"/>
      <c r="E83" s="6"/>
      <c r="F83" s="15"/>
      <c r="G83" s="1"/>
      <c r="H83" s="1"/>
    </row>
    <row r="84" spans="1:26" x14ac:dyDescent="0.2">
      <c r="C84" s="5"/>
      <c r="D84" s="5"/>
      <c r="E84" s="6"/>
      <c r="F84" s="15"/>
      <c r="G84" s="1"/>
      <c r="H84" s="1"/>
    </row>
    <row r="85" spans="1:26" x14ac:dyDescent="0.2">
      <c r="C85" s="5"/>
      <c r="D85" s="5"/>
      <c r="E85" s="6"/>
      <c r="F85" s="15"/>
      <c r="G85" s="1"/>
      <c r="H85" s="1"/>
    </row>
    <row r="86" spans="1:26" x14ac:dyDescent="0.2">
      <c r="C86" s="5"/>
      <c r="D86" s="5"/>
      <c r="E86" s="6"/>
      <c r="F86" s="15"/>
      <c r="G86" s="1"/>
      <c r="H86" s="1"/>
    </row>
    <row r="87" spans="1:26" x14ac:dyDescent="0.2">
      <c r="C87" s="5"/>
      <c r="D87" s="5"/>
      <c r="E87" s="6"/>
      <c r="F87" s="15"/>
      <c r="G87" s="1"/>
      <c r="H87" s="1"/>
    </row>
    <row r="88" spans="1:26" x14ac:dyDescent="0.2">
      <c r="C88" s="5"/>
      <c r="D88" s="5"/>
      <c r="E88" s="6"/>
      <c r="F88" s="15"/>
      <c r="G88" s="1"/>
      <c r="H88" s="1"/>
    </row>
    <row r="89" spans="1:26" x14ac:dyDescent="0.2">
      <c r="C89" s="5"/>
      <c r="D89" s="5"/>
      <c r="E89" s="6"/>
      <c r="F89" s="15"/>
      <c r="G89" s="1"/>
      <c r="H89" s="1"/>
    </row>
    <row r="90" spans="1:26" x14ac:dyDescent="0.2">
      <c r="C90" s="5"/>
      <c r="D90" s="5"/>
      <c r="E90" s="6"/>
      <c r="F90" s="15"/>
      <c r="G90" s="1"/>
      <c r="H90" s="1"/>
    </row>
    <row r="91" spans="1:26" x14ac:dyDescent="0.2">
      <c r="C91" s="5"/>
      <c r="D91" s="5"/>
      <c r="E91" s="6"/>
      <c r="F91" s="15"/>
      <c r="G91" s="1"/>
      <c r="H91" s="1"/>
    </row>
    <row r="92" spans="1:26" x14ac:dyDescent="0.2">
      <c r="C92" s="5"/>
      <c r="D92" s="5"/>
      <c r="E92" s="6"/>
      <c r="F92" s="15"/>
      <c r="G92" s="1"/>
      <c r="H92" s="1"/>
    </row>
    <row r="93" spans="1:26" x14ac:dyDescent="0.2">
      <c r="C93" s="5"/>
      <c r="D93" s="5"/>
      <c r="E93" s="6"/>
      <c r="F93" s="15"/>
      <c r="G93" s="1"/>
      <c r="H93" s="1"/>
    </row>
    <row r="94" spans="1:26" x14ac:dyDescent="0.2">
      <c r="C94" s="5"/>
      <c r="D94" s="5"/>
      <c r="E94" s="6"/>
      <c r="F94" s="15"/>
      <c r="G94" s="1"/>
      <c r="H94" s="1"/>
    </row>
    <row r="95" spans="1:26" x14ac:dyDescent="0.2">
      <c r="C95" s="5"/>
      <c r="D95" s="5"/>
      <c r="E95" s="6"/>
      <c r="F95" s="15"/>
      <c r="G95" s="1"/>
      <c r="H95" s="1"/>
    </row>
    <row r="96" spans="1:26" x14ac:dyDescent="0.2">
      <c r="C96" s="5"/>
      <c r="D96" s="5"/>
      <c r="E96" s="6"/>
      <c r="F96" s="15"/>
      <c r="G96" s="1"/>
      <c r="H96" s="1"/>
    </row>
    <row r="97" spans="3:8" x14ac:dyDescent="0.2">
      <c r="C97" s="5"/>
      <c r="D97" s="5"/>
      <c r="E97" s="6"/>
      <c r="F97" s="15"/>
      <c r="G97" s="1"/>
      <c r="H97" s="1"/>
    </row>
    <row r="98" spans="3:8" x14ac:dyDescent="0.2">
      <c r="C98" s="5"/>
      <c r="D98" s="5"/>
      <c r="E98" s="6"/>
      <c r="F98" s="15"/>
      <c r="G98" s="1"/>
      <c r="H98" s="1"/>
    </row>
    <row r="99" spans="3:8" x14ac:dyDescent="0.2">
      <c r="C99" s="5"/>
      <c r="D99" s="5"/>
      <c r="E99" s="6"/>
      <c r="F99" s="15"/>
      <c r="G99" s="1"/>
      <c r="H99" s="1"/>
    </row>
    <row r="100" spans="3:8" x14ac:dyDescent="0.2">
      <c r="C100" s="5"/>
      <c r="D100" s="5"/>
      <c r="E100" s="6"/>
      <c r="F100" s="15"/>
      <c r="G100" s="1"/>
      <c r="H100" s="1"/>
    </row>
    <row r="101" spans="3:8" x14ac:dyDescent="0.2">
      <c r="C101" s="5"/>
      <c r="D101" s="5"/>
      <c r="E101" s="6"/>
      <c r="F101" s="15"/>
      <c r="G101" s="1"/>
      <c r="H101" s="1"/>
    </row>
    <row r="102" spans="3:8" x14ac:dyDescent="0.2">
      <c r="C102" s="5"/>
      <c r="D102" s="5"/>
      <c r="E102" s="6"/>
      <c r="F102" s="15"/>
      <c r="G102" s="1"/>
      <c r="H102" s="1"/>
    </row>
    <row r="103" spans="3:8" x14ac:dyDescent="0.2">
      <c r="C103" s="5"/>
      <c r="D103" s="5"/>
      <c r="E103" s="6"/>
      <c r="F103" s="15"/>
      <c r="G103" s="1"/>
      <c r="H103" s="1"/>
    </row>
    <row r="104" spans="3:8" x14ac:dyDescent="0.2">
      <c r="C104" s="5"/>
      <c r="D104" s="5"/>
      <c r="E104" s="6"/>
      <c r="F104" s="15"/>
      <c r="G104" s="1"/>
      <c r="H104" s="1"/>
    </row>
    <row r="105" spans="3:8" x14ac:dyDescent="0.2">
      <c r="C105" s="5"/>
      <c r="D105" s="5"/>
      <c r="E105" s="6"/>
      <c r="F105" s="15"/>
      <c r="G105" s="1"/>
      <c r="H105" s="1"/>
    </row>
    <row r="106" spans="3:8" x14ac:dyDescent="0.2">
      <c r="C106" s="5"/>
      <c r="D106" s="5"/>
      <c r="E106" s="6"/>
      <c r="F106" s="15"/>
      <c r="G106" s="1"/>
      <c r="H106" s="1"/>
    </row>
    <row r="107" spans="3:8" x14ac:dyDescent="0.2">
      <c r="C107" s="5"/>
      <c r="D107" s="5"/>
      <c r="E107" s="6"/>
      <c r="F107" s="15"/>
      <c r="G107" s="1"/>
      <c r="H107" s="1"/>
    </row>
    <row r="108" spans="3:8" x14ac:dyDescent="0.2">
      <c r="C108" s="5"/>
      <c r="D108" s="5"/>
      <c r="E108" s="6"/>
      <c r="F108" s="15"/>
      <c r="G108" s="1"/>
      <c r="H108" s="1"/>
    </row>
    <row r="109" spans="3:8" x14ac:dyDescent="0.2">
      <c r="C109" s="5"/>
      <c r="D109" s="5"/>
      <c r="E109" s="6"/>
      <c r="F109" s="15"/>
      <c r="G109" s="1"/>
      <c r="H109" s="1"/>
    </row>
    <row r="110" spans="3:8" x14ac:dyDescent="0.2">
      <c r="C110" s="5"/>
      <c r="D110" s="5"/>
      <c r="E110" s="6"/>
      <c r="F110" s="15"/>
      <c r="G110" s="1"/>
      <c r="H110" s="1"/>
    </row>
    <row r="111" spans="3:8" x14ac:dyDescent="0.2">
      <c r="C111" s="5"/>
      <c r="D111" s="5"/>
      <c r="E111" s="6"/>
      <c r="F111" s="15"/>
      <c r="G111" s="1"/>
      <c r="H111" s="1"/>
    </row>
    <row r="112" spans="3:8" x14ac:dyDescent="0.2">
      <c r="C112" s="5"/>
      <c r="D112" s="5"/>
      <c r="E112" s="6"/>
      <c r="F112" s="15"/>
      <c r="G112" s="1"/>
      <c r="H112" s="1"/>
    </row>
    <row r="113" spans="3:8" x14ac:dyDescent="0.2">
      <c r="C113" s="5"/>
      <c r="D113" s="5"/>
      <c r="E113" s="6"/>
      <c r="F113" s="15"/>
      <c r="G113" s="1"/>
      <c r="H113" s="1"/>
    </row>
    <row r="114" spans="3:8" x14ac:dyDescent="0.2">
      <c r="C114" s="5"/>
      <c r="D114" s="5"/>
      <c r="E114" s="6"/>
      <c r="F114" s="15"/>
      <c r="G114" s="1"/>
      <c r="H114" s="1"/>
    </row>
    <row r="115" spans="3:8" x14ac:dyDescent="0.2">
      <c r="C115" s="5"/>
      <c r="D115" s="5"/>
      <c r="E115" s="6"/>
      <c r="F115" s="15"/>
      <c r="G115" s="1"/>
      <c r="H115" s="1"/>
    </row>
    <row r="116" spans="3:8" x14ac:dyDescent="0.2">
      <c r="C116" s="5"/>
      <c r="D116" s="5"/>
      <c r="E116" s="6"/>
      <c r="F116" s="15"/>
      <c r="G116" s="1"/>
      <c r="H116" s="1"/>
    </row>
    <row r="117" spans="3:8" x14ac:dyDescent="0.2">
      <c r="C117" s="5"/>
      <c r="D117" s="5"/>
      <c r="E117" s="6"/>
      <c r="F117" s="15"/>
      <c r="G117" s="1"/>
      <c r="H117" s="1"/>
    </row>
    <row r="118" spans="3:8" x14ac:dyDescent="0.2">
      <c r="C118" s="5"/>
      <c r="D118" s="5"/>
      <c r="E118" s="6"/>
      <c r="F118" s="15"/>
      <c r="G118" s="1"/>
      <c r="H118" s="1"/>
    </row>
    <row r="119" spans="3:8" x14ac:dyDescent="0.2">
      <c r="C119" s="5"/>
      <c r="D119" s="5"/>
      <c r="E119" s="6"/>
      <c r="F119" s="15"/>
      <c r="G119" s="1"/>
      <c r="H119" s="1"/>
    </row>
    <row r="120" spans="3:8" x14ac:dyDescent="0.2">
      <c r="C120" s="5"/>
      <c r="D120" s="5"/>
      <c r="E120" s="6"/>
      <c r="F120" s="15"/>
      <c r="G120" s="1"/>
      <c r="H120" s="1"/>
    </row>
    <row r="121" spans="3:8" x14ac:dyDescent="0.2">
      <c r="C121" s="5"/>
      <c r="D121" s="5"/>
      <c r="E121" s="6"/>
      <c r="F121" s="15"/>
      <c r="G121" s="1"/>
      <c r="H121" s="1"/>
    </row>
    <row r="122" spans="3:8" x14ac:dyDescent="0.2">
      <c r="C122" s="5"/>
      <c r="D122" s="5"/>
      <c r="E122" s="6"/>
      <c r="F122" s="15"/>
      <c r="G122" s="1"/>
      <c r="H122" s="1"/>
    </row>
    <row r="123" spans="3:8" x14ac:dyDescent="0.2">
      <c r="C123" s="5"/>
      <c r="D123" s="5"/>
      <c r="E123" s="6"/>
      <c r="F123" s="15"/>
      <c r="G123" s="1"/>
      <c r="H123" s="1"/>
    </row>
    <row r="124" spans="3:8" x14ac:dyDescent="0.2">
      <c r="C124" s="5"/>
      <c r="D124" s="5"/>
      <c r="E124" s="6"/>
      <c r="F124" s="15"/>
      <c r="G124" s="1"/>
      <c r="H124" s="1"/>
    </row>
    <row r="125" spans="3:8" x14ac:dyDescent="0.2">
      <c r="C125" s="5"/>
      <c r="D125" s="5"/>
      <c r="E125" s="6"/>
      <c r="F125" s="15"/>
      <c r="G125" s="1"/>
      <c r="H125" s="1"/>
    </row>
    <row r="126" spans="3:8" x14ac:dyDescent="0.2">
      <c r="C126" s="5"/>
      <c r="D126" s="5"/>
      <c r="E126" s="6"/>
      <c r="F126" s="15"/>
      <c r="G126" s="1"/>
      <c r="H126" s="1"/>
    </row>
    <row r="127" spans="3:8" x14ac:dyDescent="0.2">
      <c r="C127" s="5"/>
      <c r="D127" s="5"/>
      <c r="E127" s="6"/>
      <c r="F127" s="15"/>
      <c r="G127" s="1"/>
      <c r="H127" s="1"/>
    </row>
    <row r="128" spans="3:8" x14ac:dyDescent="0.2">
      <c r="C128" s="5"/>
      <c r="D128" s="5"/>
      <c r="E128" s="6"/>
      <c r="F128" s="15"/>
      <c r="G128" s="1"/>
      <c r="H128" s="1"/>
    </row>
    <row r="129" spans="3:8" x14ac:dyDescent="0.2">
      <c r="C129" s="5"/>
      <c r="D129" s="5"/>
      <c r="E129" s="6"/>
      <c r="F129" s="15"/>
      <c r="G129" s="1"/>
      <c r="H129" s="1"/>
    </row>
    <row r="130" spans="3:8" x14ac:dyDescent="0.2">
      <c r="C130" s="5"/>
      <c r="D130" s="5"/>
      <c r="E130" s="6"/>
      <c r="F130" s="15"/>
      <c r="G130" s="1"/>
      <c r="H130" s="1"/>
    </row>
    <row r="131" spans="3:8" x14ac:dyDescent="0.2">
      <c r="C131" s="5"/>
      <c r="D131" s="5"/>
      <c r="E131" s="6"/>
      <c r="F131" s="15"/>
      <c r="G131" s="1"/>
      <c r="H131" s="1"/>
    </row>
    <row r="132" spans="3:8" x14ac:dyDescent="0.2">
      <c r="C132" s="5"/>
      <c r="D132" s="5"/>
      <c r="E132" s="6"/>
      <c r="F132" s="15"/>
      <c r="G132" s="1"/>
      <c r="H132" s="1"/>
    </row>
    <row r="133" spans="3:8" x14ac:dyDescent="0.2">
      <c r="C133" s="5"/>
      <c r="D133" s="5"/>
      <c r="E133" s="6"/>
      <c r="F133" s="15"/>
      <c r="G133" s="1"/>
      <c r="H133" s="1"/>
    </row>
    <row r="134" spans="3:8" x14ac:dyDescent="0.2">
      <c r="C134" s="5"/>
      <c r="D134" s="5"/>
      <c r="E134" s="6"/>
      <c r="F134" s="15"/>
      <c r="G134" s="1"/>
      <c r="H134" s="1"/>
    </row>
    <row r="135" spans="3:8" x14ac:dyDescent="0.2">
      <c r="C135" s="5"/>
      <c r="D135" s="5"/>
      <c r="E135" s="6"/>
      <c r="F135" s="15"/>
      <c r="G135" s="1"/>
      <c r="H135" s="1"/>
    </row>
    <row r="136" spans="3:8" x14ac:dyDescent="0.2">
      <c r="C136" s="5"/>
      <c r="D136" s="5"/>
      <c r="E136" s="6"/>
      <c r="F136" s="15"/>
      <c r="G136" s="1"/>
      <c r="H136" s="1"/>
    </row>
    <row r="137" spans="3:8" x14ac:dyDescent="0.2">
      <c r="C137" s="5"/>
      <c r="D137" s="5"/>
      <c r="E137" s="6"/>
      <c r="F137" s="15"/>
      <c r="G137" s="1"/>
      <c r="H137" s="1"/>
    </row>
    <row r="138" spans="3:8" x14ac:dyDescent="0.2">
      <c r="C138" s="5"/>
      <c r="D138" s="5"/>
      <c r="E138" s="6"/>
      <c r="F138" s="15"/>
      <c r="G138" s="1"/>
      <c r="H138" s="1"/>
    </row>
    <row r="139" spans="3:8" x14ac:dyDescent="0.2">
      <c r="C139" s="5"/>
      <c r="D139" s="5"/>
      <c r="E139" s="6"/>
      <c r="F139" s="15"/>
      <c r="G139" s="1"/>
      <c r="H139" s="1"/>
    </row>
    <row r="140" spans="3:8" x14ac:dyDescent="0.2">
      <c r="C140" s="5"/>
      <c r="D140" s="5"/>
      <c r="E140" s="6"/>
      <c r="F140" s="15"/>
      <c r="G140" s="1"/>
      <c r="H140" s="1"/>
    </row>
    <row r="141" spans="3:8" x14ac:dyDescent="0.2">
      <c r="C141" s="5"/>
      <c r="D141" s="5"/>
      <c r="E141" s="6"/>
      <c r="F141" s="15"/>
      <c r="G141" s="1"/>
      <c r="H141" s="1"/>
    </row>
    <row r="142" spans="3:8" x14ac:dyDescent="0.2">
      <c r="C142" s="5"/>
      <c r="D142" s="5"/>
      <c r="E142" s="6"/>
      <c r="F142" s="15"/>
      <c r="G142" s="1"/>
      <c r="H142" s="1"/>
    </row>
    <row r="143" spans="3:8" x14ac:dyDescent="0.2">
      <c r="C143" s="5"/>
      <c r="D143" s="5"/>
      <c r="E143" s="6"/>
      <c r="F143" s="15"/>
      <c r="G143" s="1"/>
      <c r="H143" s="1"/>
    </row>
    <row r="144" spans="3:8" x14ac:dyDescent="0.2">
      <c r="C144" s="5"/>
      <c r="D144" s="5"/>
      <c r="E144" s="6"/>
      <c r="F144" s="15"/>
      <c r="G144" s="1"/>
      <c r="H144" s="1"/>
    </row>
    <row r="145" spans="3:8" x14ac:dyDescent="0.2">
      <c r="C145" s="5"/>
      <c r="D145" s="5"/>
      <c r="E145" s="6"/>
      <c r="F145" s="15"/>
      <c r="G145" s="1"/>
      <c r="H145" s="1"/>
    </row>
    <row r="146" spans="3:8" x14ac:dyDescent="0.2">
      <c r="C146" s="5"/>
      <c r="D146" s="5"/>
      <c r="E146" s="6"/>
      <c r="F146" s="15"/>
      <c r="G146" s="1"/>
      <c r="H146" s="1"/>
    </row>
    <row r="147" spans="3:8" x14ac:dyDescent="0.2">
      <c r="C147" s="5"/>
      <c r="D147" s="5"/>
      <c r="E147" s="6"/>
      <c r="F147" s="15"/>
      <c r="G147" s="1"/>
      <c r="H147" s="1"/>
    </row>
    <row r="148" spans="3:8" x14ac:dyDescent="0.2">
      <c r="C148" s="5"/>
      <c r="D148" s="5"/>
      <c r="E148" s="6"/>
      <c r="F148" s="15"/>
      <c r="G148" s="1"/>
      <c r="H148" s="1"/>
    </row>
    <row r="149" spans="3:8" x14ac:dyDescent="0.2">
      <c r="C149" s="5"/>
      <c r="D149" s="5"/>
      <c r="E149" s="6"/>
      <c r="F149" s="15"/>
      <c r="G149" s="1"/>
      <c r="H149" s="1"/>
    </row>
    <row r="150" spans="3:8" x14ac:dyDescent="0.2">
      <c r="C150" s="5"/>
      <c r="D150" s="5"/>
      <c r="E150" s="6"/>
      <c r="F150" s="15"/>
      <c r="G150" s="1"/>
      <c r="H150" s="1"/>
    </row>
    <row r="151" spans="3:8" x14ac:dyDescent="0.2">
      <c r="C151" s="5"/>
      <c r="D151" s="5"/>
      <c r="E151" s="6"/>
      <c r="F151" s="15"/>
      <c r="G151" s="1"/>
      <c r="H151" s="1"/>
    </row>
    <row r="152" spans="3:8" x14ac:dyDescent="0.2">
      <c r="C152" s="5"/>
      <c r="D152" s="5"/>
      <c r="E152" s="6"/>
      <c r="F152" s="15"/>
      <c r="G152" s="1"/>
      <c r="H152" s="1"/>
    </row>
    <row r="153" spans="3:8" x14ac:dyDescent="0.2">
      <c r="C153" s="5"/>
      <c r="D153" s="5"/>
      <c r="E153" s="6"/>
      <c r="F153" s="15"/>
      <c r="G153" s="1"/>
      <c r="H153" s="1"/>
    </row>
    <row r="154" spans="3:8" x14ac:dyDescent="0.2">
      <c r="C154" s="5"/>
      <c r="D154" s="5"/>
      <c r="E154" s="6"/>
      <c r="F154" s="15"/>
      <c r="G154" s="1"/>
      <c r="H154" s="1"/>
    </row>
    <row r="155" spans="3:8" x14ac:dyDescent="0.2">
      <c r="C155" s="5"/>
      <c r="D155" s="5"/>
      <c r="E155" s="6"/>
      <c r="F155" s="15"/>
      <c r="G155" s="1"/>
      <c r="H155" s="1"/>
    </row>
    <row r="156" spans="3:8" x14ac:dyDescent="0.2">
      <c r="C156" s="5"/>
      <c r="D156" s="5"/>
      <c r="E156" s="6"/>
      <c r="F156" s="15"/>
      <c r="G156" s="1"/>
      <c r="H156" s="1"/>
    </row>
    <row r="157" spans="3:8" x14ac:dyDescent="0.2">
      <c r="C157" s="5"/>
      <c r="D157" s="5"/>
      <c r="E157" s="6"/>
      <c r="F157" s="15"/>
      <c r="G157" s="1"/>
      <c r="H157" s="1"/>
    </row>
    <row r="158" spans="3:8" x14ac:dyDescent="0.2">
      <c r="C158" s="5"/>
      <c r="D158" s="5"/>
      <c r="E158" s="6"/>
      <c r="F158" s="15"/>
      <c r="G158" s="1"/>
      <c r="H158" s="1"/>
    </row>
    <row r="159" spans="3:8" x14ac:dyDescent="0.2">
      <c r="C159" s="5"/>
      <c r="D159" s="5"/>
      <c r="E159" s="6"/>
      <c r="F159" s="15"/>
      <c r="G159" s="1"/>
      <c r="H159" s="1"/>
    </row>
    <row r="160" spans="3:8" x14ac:dyDescent="0.2">
      <c r="C160" s="5"/>
      <c r="D160" s="5"/>
      <c r="E160" s="6"/>
      <c r="F160" s="15"/>
      <c r="G160" s="1"/>
      <c r="H160" s="1"/>
    </row>
    <row r="161" spans="3:8" x14ac:dyDescent="0.2">
      <c r="C161" s="5"/>
      <c r="D161" s="5"/>
      <c r="E161" s="6"/>
      <c r="F161" s="15"/>
      <c r="G161" s="1"/>
      <c r="H161" s="1"/>
    </row>
    <row r="162" spans="3:8" x14ac:dyDescent="0.2">
      <c r="C162" s="5"/>
      <c r="D162" s="5"/>
      <c r="E162" s="6"/>
      <c r="F162" s="15"/>
      <c r="G162" s="1"/>
      <c r="H162" s="1"/>
    </row>
    <row r="163" spans="3:8" x14ac:dyDescent="0.2">
      <c r="C163" s="5"/>
      <c r="D163" s="5"/>
      <c r="E163" s="6"/>
      <c r="F163" s="15"/>
      <c r="G163" s="1"/>
      <c r="H163" s="1"/>
    </row>
    <row r="164" spans="3:8" x14ac:dyDescent="0.2">
      <c r="C164" s="5"/>
      <c r="D164" s="5"/>
      <c r="E164" s="6"/>
      <c r="F164" s="15"/>
      <c r="G164" s="1"/>
      <c r="H164" s="1"/>
    </row>
    <row r="165" spans="3:8" x14ac:dyDescent="0.2">
      <c r="C165" s="5"/>
      <c r="D165" s="5"/>
      <c r="E165" s="6"/>
      <c r="F165" s="15"/>
      <c r="G165" s="1"/>
      <c r="H165" s="1"/>
    </row>
    <row r="166" spans="3:8" x14ac:dyDescent="0.2">
      <c r="C166" s="5"/>
      <c r="D166" s="5"/>
      <c r="E166" s="6"/>
      <c r="F166" s="15"/>
      <c r="G166" s="1"/>
      <c r="H166" s="1"/>
    </row>
    <row r="167" spans="3:8" x14ac:dyDescent="0.2">
      <c r="C167" s="5"/>
      <c r="D167" s="5"/>
      <c r="E167" s="6"/>
      <c r="F167" s="15"/>
      <c r="G167" s="1"/>
      <c r="H167" s="1"/>
    </row>
    <row r="168" spans="3:8" x14ac:dyDescent="0.2">
      <c r="C168" s="5"/>
      <c r="D168" s="5"/>
      <c r="E168" s="6"/>
      <c r="F168" s="15"/>
      <c r="G168" s="1"/>
      <c r="H168" s="1"/>
    </row>
    <row r="169" spans="3:8" x14ac:dyDescent="0.2">
      <c r="C169" s="5"/>
      <c r="D169" s="5"/>
      <c r="E169" s="6"/>
      <c r="F169" s="15"/>
      <c r="G169" s="1"/>
      <c r="H169" s="1"/>
    </row>
    <row r="170" spans="3:8" x14ac:dyDescent="0.2">
      <c r="C170" s="5"/>
      <c r="D170" s="5"/>
      <c r="E170" s="6"/>
      <c r="F170" s="15"/>
      <c r="G170" s="1"/>
      <c r="H170" s="1"/>
    </row>
    <row r="171" spans="3:8" x14ac:dyDescent="0.2">
      <c r="C171" s="5"/>
      <c r="D171" s="5"/>
      <c r="E171" s="6"/>
      <c r="F171" s="15"/>
      <c r="G171" s="1"/>
      <c r="H171" s="1"/>
    </row>
    <row r="172" spans="3:8" x14ac:dyDescent="0.2">
      <c r="C172" s="5"/>
      <c r="D172" s="5"/>
      <c r="E172" s="6"/>
      <c r="F172" s="15"/>
      <c r="G172" s="1"/>
      <c r="H172" s="1"/>
    </row>
    <row r="173" spans="3:8" x14ac:dyDescent="0.2">
      <c r="C173" s="5"/>
      <c r="D173" s="5"/>
      <c r="E173" s="6"/>
      <c r="F173" s="15"/>
      <c r="G173" s="1"/>
      <c r="H173" s="1"/>
    </row>
    <row r="174" spans="3:8" x14ac:dyDescent="0.2">
      <c r="C174" s="5"/>
      <c r="D174" s="5"/>
      <c r="E174" s="6"/>
      <c r="F174" s="15"/>
      <c r="G174" s="1"/>
      <c r="H174" s="1"/>
    </row>
    <row r="175" spans="3:8" x14ac:dyDescent="0.2">
      <c r="C175" s="5"/>
      <c r="D175" s="5"/>
      <c r="E175" s="6"/>
      <c r="F175" s="15"/>
      <c r="G175" s="1"/>
      <c r="H175" s="1"/>
    </row>
    <row r="176" spans="3:8" x14ac:dyDescent="0.2">
      <c r="C176" s="5"/>
      <c r="D176" s="5"/>
      <c r="E176" s="6"/>
      <c r="F176" s="15"/>
      <c r="G176" s="1"/>
      <c r="H176" s="1"/>
    </row>
    <row r="177" spans="3:8" x14ac:dyDescent="0.2">
      <c r="C177" s="5"/>
      <c r="D177" s="5"/>
      <c r="E177" s="6"/>
      <c r="F177" s="15"/>
      <c r="G177" s="1"/>
      <c r="H177" s="1"/>
    </row>
    <row r="178" spans="3:8" x14ac:dyDescent="0.2">
      <c r="C178" s="5"/>
      <c r="D178" s="5"/>
      <c r="E178" s="6"/>
      <c r="F178" s="15"/>
      <c r="G178" s="1"/>
      <c r="H178" s="1"/>
    </row>
    <row r="179" spans="3:8" x14ac:dyDescent="0.2">
      <c r="C179" s="5"/>
      <c r="D179" s="5"/>
      <c r="E179" s="6"/>
      <c r="F179" s="15"/>
      <c r="G179" s="1"/>
      <c r="H179" s="1"/>
    </row>
    <row r="180" spans="3:8" x14ac:dyDescent="0.2">
      <c r="C180" s="5"/>
      <c r="D180" s="5"/>
      <c r="E180" s="6"/>
      <c r="F180" s="15"/>
      <c r="G180" s="1"/>
      <c r="H180" s="1"/>
    </row>
    <row r="181" spans="3:8" x14ac:dyDescent="0.2">
      <c r="C181" s="5"/>
      <c r="D181" s="5"/>
      <c r="E181" s="6"/>
      <c r="F181" s="15"/>
      <c r="G181" s="1"/>
      <c r="H181" s="1"/>
    </row>
    <row r="182" spans="3:8" x14ac:dyDescent="0.2">
      <c r="C182" s="5"/>
      <c r="D182" s="5"/>
      <c r="E182" s="6"/>
      <c r="F182" s="15"/>
      <c r="G182" s="1"/>
      <c r="H182" s="1"/>
    </row>
    <row r="183" spans="3:8" x14ac:dyDescent="0.2">
      <c r="C183" s="5"/>
      <c r="D183" s="5"/>
      <c r="E183" s="6"/>
      <c r="F183" s="15"/>
      <c r="G183" s="1"/>
      <c r="H183" s="1"/>
    </row>
    <row r="184" spans="3:8" x14ac:dyDescent="0.2">
      <c r="C184" s="5"/>
      <c r="D184" s="5"/>
      <c r="E184" s="6"/>
      <c r="F184" s="15"/>
      <c r="G184" s="1"/>
      <c r="H184" s="1"/>
    </row>
    <row r="185" spans="3:8" x14ac:dyDescent="0.2">
      <c r="C185" s="5"/>
      <c r="D185" s="5"/>
      <c r="E185" s="6"/>
      <c r="F185" s="15"/>
      <c r="G185" s="1"/>
      <c r="H185" s="1"/>
    </row>
    <row r="186" spans="3:8" x14ac:dyDescent="0.2">
      <c r="C186" s="5"/>
      <c r="D186" s="5"/>
      <c r="E186" s="6"/>
      <c r="F186" s="15"/>
      <c r="G186" s="1"/>
      <c r="H186" s="1"/>
    </row>
    <row r="187" spans="3:8" x14ac:dyDescent="0.2">
      <c r="C187" s="5"/>
      <c r="D187" s="5"/>
      <c r="E187" s="6"/>
      <c r="F187" s="15"/>
      <c r="G187" s="1"/>
      <c r="H187" s="1"/>
    </row>
    <row r="188" spans="3:8" x14ac:dyDescent="0.2">
      <c r="C188" s="5"/>
      <c r="D188" s="5"/>
      <c r="E188" s="6"/>
      <c r="F188" s="15"/>
      <c r="G188" s="1"/>
      <c r="H188" s="1"/>
    </row>
    <row r="189" spans="3:8" x14ac:dyDescent="0.2">
      <c r="C189" s="5"/>
      <c r="D189" s="5"/>
      <c r="E189" s="6"/>
      <c r="F189" s="15"/>
      <c r="G189" s="1"/>
      <c r="H189" s="1"/>
    </row>
    <row r="190" spans="3:8" x14ac:dyDescent="0.2">
      <c r="C190" s="5"/>
      <c r="D190" s="5"/>
      <c r="E190" s="6"/>
      <c r="F190" s="15"/>
      <c r="G190" s="1"/>
      <c r="H190" s="1"/>
    </row>
    <row r="191" spans="3:8" x14ac:dyDescent="0.2">
      <c r="C191" s="5"/>
      <c r="D191" s="5"/>
      <c r="E191" s="6"/>
      <c r="F191" s="15"/>
      <c r="G191" s="1"/>
      <c r="H191" s="1"/>
    </row>
    <row r="192" spans="3:8" x14ac:dyDescent="0.2">
      <c r="C192" s="5"/>
      <c r="D192" s="5"/>
      <c r="E192" s="6"/>
      <c r="F192" s="15"/>
      <c r="G192" s="1"/>
      <c r="H192" s="1"/>
    </row>
    <row r="193" spans="3:8" x14ac:dyDescent="0.2">
      <c r="C193" s="5"/>
      <c r="D193" s="5"/>
      <c r="E193" s="6"/>
      <c r="F193" s="15"/>
      <c r="G193" s="1"/>
      <c r="H193" s="1"/>
    </row>
    <row r="194" spans="3:8" x14ac:dyDescent="0.2">
      <c r="C194" s="5"/>
      <c r="D194" s="5"/>
      <c r="E194" s="6"/>
      <c r="F194" s="15"/>
      <c r="G194" s="1"/>
      <c r="H194" s="1"/>
    </row>
    <row r="195" spans="3:8" x14ac:dyDescent="0.2">
      <c r="C195" s="5"/>
      <c r="D195" s="5"/>
      <c r="E195" s="6"/>
      <c r="F195" s="15"/>
      <c r="G195" s="1"/>
      <c r="H195" s="1"/>
    </row>
    <row r="196" spans="3:8" x14ac:dyDescent="0.2">
      <c r="C196" s="5"/>
      <c r="D196" s="5"/>
      <c r="E196" s="6"/>
      <c r="F196" s="15"/>
      <c r="G196" s="1"/>
      <c r="H196" s="1"/>
    </row>
    <row r="197" spans="3:8" x14ac:dyDescent="0.2">
      <c r="C197" s="5"/>
      <c r="D197" s="5"/>
      <c r="E197" s="6"/>
      <c r="F197" s="15"/>
      <c r="G197" s="1"/>
      <c r="H197" s="1"/>
    </row>
    <row r="198" spans="3:8" x14ac:dyDescent="0.2">
      <c r="C198" s="5"/>
      <c r="D198" s="5"/>
      <c r="E198" s="6"/>
      <c r="F198" s="15"/>
      <c r="G198" s="1"/>
      <c r="H198" s="1"/>
    </row>
    <row r="199" spans="3:8" x14ac:dyDescent="0.2">
      <c r="C199" s="5"/>
      <c r="D199" s="5"/>
      <c r="E199" s="6"/>
      <c r="F199" s="15"/>
      <c r="G199" s="1"/>
      <c r="H199" s="1"/>
    </row>
    <row r="200" spans="3:8" x14ac:dyDescent="0.2">
      <c r="C200" s="5"/>
      <c r="D200" s="5"/>
      <c r="E200" s="6"/>
      <c r="F200" s="15"/>
      <c r="G200" s="1"/>
      <c r="H200" s="1"/>
    </row>
    <row r="201" spans="3:8" x14ac:dyDescent="0.2">
      <c r="C201" s="5"/>
      <c r="D201" s="5"/>
      <c r="E201" s="6"/>
      <c r="F201" s="15"/>
      <c r="G201" s="1"/>
      <c r="H201" s="1"/>
    </row>
    <row r="202" spans="3:8" x14ac:dyDescent="0.2">
      <c r="C202" s="5"/>
      <c r="D202" s="5"/>
      <c r="E202" s="6"/>
      <c r="F202" s="15"/>
      <c r="G202" s="1"/>
      <c r="H202" s="1"/>
    </row>
    <row r="203" spans="3:8" x14ac:dyDescent="0.2">
      <c r="C203" s="5"/>
      <c r="D203" s="5"/>
      <c r="E203" s="6"/>
      <c r="F203" s="15"/>
      <c r="G203" s="1"/>
      <c r="H203" s="1"/>
    </row>
    <row r="204" spans="3:8" x14ac:dyDescent="0.2">
      <c r="C204" s="5"/>
      <c r="D204" s="5"/>
      <c r="E204" s="6"/>
      <c r="F204" s="15"/>
      <c r="G204" s="1"/>
      <c r="H204" s="1"/>
    </row>
    <row r="205" spans="3:8" x14ac:dyDescent="0.2">
      <c r="C205" s="5"/>
      <c r="D205" s="5"/>
      <c r="E205" s="6"/>
      <c r="F205" s="15"/>
      <c r="G205" s="1"/>
      <c r="H205" s="1"/>
    </row>
    <row r="206" spans="3:8" x14ac:dyDescent="0.2">
      <c r="C206" s="5"/>
      <c r="D206" s="5"/>
      <c r="E206" s="6"/>
      <c r="F206" s="15"/>
      <c r="G206" s="1"/>
      <c r="H206" s="1"/>
    </row>
    <row r="207" spans="3:8" x14ac:dyDescent="0.2">
      <c r="C207" s="5"/>
      <c r="D207" s="5"/>
      <c r="E207" s="6"/>
      <c r="F207" s="15"/>
      <c r="G207" s="1"/>
      <c r="H207" s="1"/>
    </row>
    <row r="208" spans="3:8" x14ac:dyDescent="0.2">
      <c r="C208" s="5"/>
      <c r="D208" s="5"/>
      <c r="E208" s="6"/>
      <c r="F208" s="15"/>
      <c r="G208" s="1"/>
      <c r="H208" s="1"/>
    </row>
    <row r="209" spans="3:8" x14ac:dyDescent="0.2">
      <c r="C209" s="5"/>
      <c r="D209" s="5"/>
      <c r="E209" s="6"/>
      <c r="F209" s="15"/>
      <c r="G209" s="1"/>
      <c r="H209" s="1"/>
    </row>
    <row r="210" spans="3:8" x14ac:dyDescent="0.2">
      <c r="C210" s="5"/>
      <c r="D210" s="5"/>
      <c r="E210" s="6"/>
      <c r="F210" s="15"/>
      <c r="G210" s="1"/>
      <c r="H210" s="1"/>
    </row>
    <row r="211" spans="3:8" x14ac:dyDescent="0.2">
      <c r="C211" s="5"/>
      <c r="D211" s="5"/>
      <c r="E211" s="6"/>
      <c r="F211" s="15"/>
      <c r="G211" s="1"/>
      <c r="H211" s="1"/>
    </row>
    <row r="212" spans="3:8" x14ac:dyDescent="0.2">
      <c r="C212" s="5"/>
      <c r="D212" s="5"/>
      <c r="E212" s="6"/>
      <c r="F212" s="15"/>
      <c r="G212" s="1"/>
      <c r="H212" s="1"/>
    </row>
    <row r="213" spans="3:8" x14ac:dyDescent="0.2">
      <c r="C213" s="5"/>
      <c r="D213" s="5"/>
      <c r="E213" s="6"/>
      <c r="F213" s="15"/>
      <c r="G213" s="1"/>
      <c r="H213" s="1"/>
    </row>
    <row r="214" spans="3:8" x14ac:dyDescent="0.2">
      <c r="C214" s="5"/>
      <c r="D214" s="5"/>
      <c r="E214" s="6"/>
      <c r="F214" s="15"/>
      <c r="G214" s="1"/>
      <c r="H214" s="1"/>
    </row>
    <row r="215" spans="3:8" x14ac:dyDescent="0.2">
      <c r="C215" s="5"/>
      <c r="D215" s="5"/>
      <c r="E215" s="6"/>
      <c r="F215" s="15"/>
      <c r="G215" s="1"/>
      <c r="H215" s="1"/>
    </row>
    <row r="216" spans="3:8" x14ac:dyDescent="0.2">
      <c r="C216" s="5"/>
      <c r="D216" s="5"/>
      <c r="E216" s="6"/>
      <c r="F216" s="15"/>
      <c r="G216" s="1"/>
      <c r="H216" s="1"/>
    </row>
    <row r="217" spans="3:8" x14ac:dyDescent="0.2">
      <c r="C217" s="5"/>
      <c r="D217" s="5"/>
      <c r="E217" s="6"/>
      <c r="F217" s="15"/>
      <c r="G217" s="1"/>
      <c r="H217" s="1"/>
    </row>
    <row r="218" spans="3:8" x14ac:dyDescent="0.2">
      <c r="C218" s="5"/>
      <c r="D218" s="5"/>
      <c r="E218" s="6"/>
      <c r="F218" s="15"/>
      <c r="G218" s="1"/>
      <c r="H218" s="1"/>
    </row>
    <row r="219" spans="3:8" x14ac:dyDescent="0.2">
      <c r="C219" s="5"/>
      <c r="D219" s="5"/>
      <c r="E219" s="6"/>
      <c r="F219" s="15"/>
      <c r="G219" s="1"/>
      <c r="H219" s="1"/>
    </row>
    <row r="220" spans="3:8" x14ac:dyDescent="0.2">
      <c r="C220" s="5"/>
      <c r="D220" s="5"/>
      <c r="E220" s="6"/>
      <c r="F220" s="15"/>
      <c r="G220" s="1"/>
      <c r="H220" s="1"/>
    </row>
    <row r="221" spans="3:8" x14ac:dyDescent="0.2">
      <c r="C221" s="5"/>
      <c r="D221" s="5"/>
      <c r="E221" s="6"/>
      <c r="F221" s="15"/>
      <c r="G221" s="1"/>
      <c r="H221" s="1"/>
    </row>
    <row r="222" spans="3:8" x14ac:dyDescent="0.2">
      <c r="C222" s="5"/>
      <c r="D222" s="5"/>
      <c r="E222" s="6"/>
      <c r="F222" s="15"/>
      <c r="G222" s="1"/>
      <c r="H222" s="1"/>
    </row>
    <row r="223" spans="3:8" x14ac:dyDescent="0.2">
      <c r="C223" s="5"/>
      <c r="D223" s="5"/>
      <c r="E223" s="6"/>
      <c r="F223" s="15"/>
      <c r="G223" s="1"/>
      <c r="H223" s="1"/>
    </row>
    <row r="224" spans="3:8" x14ac:dyDescent="0.2">
      <c r="C224" s="5"/>
      <c r="D224" s="5"/>
      <c r="E224" s="6"/>
      <c r="F224" s="15"/>
      <c r="G224" s="1"/>
      <c r="H224" s="1"/>
    </row>
    <row r="225" spans="3:8" x14ac:dyDescent="0.2">
      <c r="C225" s="5"/>
      <c r="D225" s="5"/>
      <c r="E225" s="6"/>
      <c r="F225" s="15"/>
      <c r="G225" s="1"/>
      <c r="H225" s="1"/>
    </row>
    <row r="226" spans="3:8" x14ac:dyDescent="0.2">
      <c r="C226" s="5"/>
      <c r="D226" s="5"/>
      <c r="E226" s="6"/>
      <c r="F226" s="15"/>
      <c r="G226" s="1"/>
      <c r="H226" s="1"/>
    </row>
    <row r="227" spans="3:8" x14ac:dyDescent="0.2">
      <c r="C227" s="5"/>
      <c r="D227" s="5"/>
      <c r="E227" s="6"/>
      <c r="F227" s="15"/>
      <c r="G227" s="1"/>
      <c r="H227" s="1"/>
    </row>
    <row r="228" spans="3:8" x14ac:dyDescent="0.2">
      <c r="C228" s="5"/>
      <c r="D228" s="5"/>
      <c r="E228" s="6"/>
      <c r="F228" s="15"/>
      <c r="G228" s="1"/>
      <c r="H228" s="1"/>
    </row>
    <row r="229" spans="3:8" x14ac:dyDescent="0.2">
      <c r="C229" s="5"/>
      <c r="D229" s="5"/>
      <c r="E229" s="6"/>
      <c r="F229" s="15"/>
      <c r="G229" s="1"/>
      <c r="H229" s="1"/>
    </row>
    <row r="230" spans="3:8" x14ac:dyDescent="0.2">
      <c r="C230" s="5"/>
      <c r="D230" s="5"/>
      <c r="E230" s="6"/>
      <c r="F230" s="15"/>
      <c r="G230" s="1"/>
      <c r="H230" s="1"/>
    </row>
    <row r="231" spans="3:8" x14ac:dyDescent="0.2">
      <c r="C231" s="5"/>
      <c r="D231" s="5"/>
      <c r="E231" s="6"/>
      <c r="F231" s="15"/>
      <c r="G231" s="1"/>
      <c r="H231" s="1"/>
    </row>
    <row r="232" spans="3:8" x14ac:dyDescent="0.2">
      <c r="C232" s="5"/>
      <c r="D232" s="5"/>
      <c r="E232" s="6"/>
      <c r="F232" s="15"/>
      <c r="G232" s="1"/>
      <c r="H232" s="1"/>
    </row>
    <row r="233" spans="3:8" x14ac:dyDescent="0.2">
      <c r="C233" s="5"/>
      <c r="D233" s="5"/>
      <c r="E233" s="6"/>
      <c r="F233" s="15"/>
      <c r="G233" s="1"/>
      <c r="H233" s="1"/>
    </row>
    <row r="234" spans="3:8" x14ac:dyDescent="0.2">
      <c r="C234" s="5"/>
      <c r="D234" s="5"/>
      <c r="E234" s="6"/>
      <c r="F234" s="15"/>
      <c r="G234" s="1"/>
      <c r="H234" s="1"/>
    </row>
    <row r="235" spans="3:8" x14ac:dyDescent="0.2">
      <c r="C235" s="5"/>
      <c r="D235" s="5"/>
      <c r="E235" s="6"/>
      <c r="F235" s="15"/>
      <c r="G235" s="1"/>
      <c r="H235" s="1"/>
    </row>
    <row r="236" spans="3:8" x14ac:dyDescent="0.2">
      <c r="C236" s="5"/>
      <c r="D236" s="5"/>
      <c r="E236" s="6"/>
      <c r="F236" s="15"/>
      <c r="G236" s="1"/>
      <c r="H236" s="1"/>
    </row>
    <row r="237" spans="3:8" x14ac:dyDescent="0.2">
      <c r="C237" s="5"/>
      <c r="D237" s="5"/>
      <c r="E237" s="6"/>
      <c r="F237" s="15"/>
      <c r="G237" s="1"/>
      <c r="H237" s="1"/>
    </row>
    <row r="238" spans="3:8" x14ac:dyDescent="0.2">
      <c r="C238" s="5"/>
      <c r="D238" s="5"/>
      <c r="E238" s="6"/>
      <c r="F238" s="15"/>
      <c r="G238" s="1"/>
      <c r="H238" s="1"/>
    </row>
    <row r="239" spans="3:8" x14ac:dyDescent="0.2">
      <c r="C239" s="5"/>
      <c r="D239" s="5"/>
      <c r="E239" s="6"/>
      <c r="F239" s="15"/>
      <c r="G239" s="1"/>
      <c r="H239" s="1"/>
    </row>
    <row r="240" spans="3:8" x14ac:dyDescent="0.2">
      <c r="C240" s="5"/>
      <c r="D240" s="5"/>
      <c r="E240" s="6"/>
      <c r="F240" s="15"/>
      <c r="G240" s="1"/>
      <c r="H240" s="1"/>
    </row>
    <row r="241" spans="3:8" x14ac:dyDescent="0.2">
      <c r="C241" s="5"/>
      <c r="D241" s="5"/>
      <c r="E241" s="6"/>
      <c r="F241" s="15"/>
      <c r="G241" s="1"/>
      <c r="H241" s="1"/>
    </row>
    <row r="242" spans="3:8" x14ac:dyDescent="0.2">
      <c r="C242" s="5"/>
      <c r="D242" s="5"/>
      <c r="E242" s="6"/>
      <c r="F242" s="15"/>
      <c r="G242" s="1"/>
      <c r="H242" s="1"/>
    </row>
    <row r="243" spans="3:8" x14ac:dyDescent="0.2">
      <c r="C243" s="5"/>
      <c r="D243" s="5"/>
      <c r="E243" s="6"/>
      <c r="F243" s="15"/>
      <c r="G243" s="1"/>
      <c r="H243" s="1"/>
    </row>
    <row r="244" spans="3:8" x14ac:dyDescent="0.2">
      <c r="C244" s="5"/>
      <c r="D244" s="5"/>
      <c r="E244" s="6"/>
      <c r="F244" s="15"/>
      <c r="G244" s="1"/>
      <c r="H244" s="1"/>
    </row>
    <row r="245" spans="3:8" x14ac:dyDescent="0.2">
      <c r="C245" s="5"/>
      <c r="D245" s="5"/>
      <c r="E245" s="6"/>
      <c r="F245" s="15"/>
      <c r="G245" s="1"/>
      <c r="H245" s="1"/>
    </row>
    <row r="246" spans="3:8" x14ac:dyDescent="0.2">
      <c r="C246" s="5"/>
      <c r="D246" s="5"/>
      <c r="E246" s="6"/>
      <c r="F246" s="15"/>
      <c r="G246" s="1"/>
      <c r="H246" s="1"/>
    </row>
    <row r="247" spans="3:8" x14ac:dyDescent="0.2">
      <c r="C247" s="5"/>
      <c r="D247" s="5"/>
      <c r="E247" s="6"/>
      <c r="F247" s="15"/>
      <c r="G247" s="1"/>
      <c r="H247" s="1"/>
    </row>
    <row r="248" spans="3:8" x14ac:dyDescent="0.2">
      <c r="C248" s="5"/>
      <c r="D248" s="5"/>
      <c r="E248" s="6"/>
      <c r="F248" s="15"/>
      <c r="G248" s="1"/>
      <c r="H248" s="1"/>
    </row>
    <row r="249" spans="3:8" x14ac:dyDescent="0.2">
      <c r="C249" s="5"/>
      <c r="D249" s="5"/>
      <c r="E249" s="6"/>
      <c r="F249" s="15"/>
      <c r="G249" s="1"/>
      <c r="H249" s="1"/>
    </row>
    <row r="250" spans="3:8" x14ac:dyDescent="0.2">
      <c r="C250" s="5"/>
      <c r="D250" s="5"/>
      <c r="E250" s="6"/>
      <c r="F250" s="15"/>
      <c r="G250" s="1"/>
      <c r="H250" s="1"/>
    </row>
    <row r="251" spans="3:8" x14ac:dyDescent="0.2">
      <c r="C251" s="5"/>
      <c r="D251" s="5"/>
      <c r="E251" s="6"/>
      <c r="F251" s="15"/>
      <c r="G251" s="1"/>
      <c r="H251" s="1"/>
    </row>
    <row r="252" spans="3:8" x14ac:dyDescent="0.2">
      <c r="C252" s="5"/>
      <c r="D252" s="5"/>
      <c r="E252" s="6"/>
      <c r="F252" s="15"/>
      <c r="G252" s="1"/>
      <c r="H252" s="1"/>
    </row>
    <row r="253" spans="3:8" x14ac:dyDescent="0.2">
      <c r="C253" s="5"/>
      <c r="D253" s="5"/>
      <c r="E253" s="6"/>
      <c r="F253" s="15"/>
      <c r="G253" s="1"/>
      <c r="H253" s="1"/>
    </row>
    <row r="254" spans="3:8" x14ac:dyDescent="0.2">
      <c r="C254" s="5"/>
      <c r="D254" s="5"/>
      <c r="E254" s="6"/>
      <c r="F254" s="15"/>
      <c r="G254" s="1"/>
      <c r="H254" s="1"/>
    </row>
    <row r="255" spans="3:8" x14ac:dyDescent="0.2">
      <c r="C255" s="5"/>
      <c r="D255" s="5"/>
      <c r="E255" s="6"/>
      <c r="F255" s="15"/>
      <c r="G255" s="1"/>
      <c r="H255" s="1"/>
    </row>
    <row r="256" spans="3:8" x14ac:dyDescent="0.2">
      <c r="C256" s="5"/>
      <c r="D256" s="5"/>
      <c r="E256" s="6"/>
      <c r="F256" s="15"/>
      <c r="G256" s="1"/>
      <c r="H256" s="1"/>
    </row>
    <row r="257" spans="3:8" x14ac:dyDescent="0.2">
      <c r="C257" s="5"/>
      <c r="D257" s="5"/>
      <c r="E257" s="6"/>
      <c r="F257" s="15"/>
      <c r="G257" s="1"/>
      <c r="H257" s="1"/>
    </row>
    <row r="258" spans="3:8" x14ac:dyDescent="0.2">
      <c r="C258" s="5"/>
      <c r="D258" s="5"/>
      <c r="E258" s="6"/>
      <c r="F258" s="15"/>
      <c r="G258" s="1"/>
      <c r="H258" s="1"/>
    </row>
    <row r="259" spans="3:8" x14ac:dyDescent="0.2">
      <c r="C259" s="5"/>
      <c r="D259" s="5"/>
      <c r="E259" s="6"/>
      <c r="F259" s="15"/>
      <c r="G259" s="1"/>
      <c r="H259" s="1"/>
    </row>
    <row r="260" spans="3:8" x14ac:dyDescent="0.2">
      <c r="C260" s="5"/>
      <c r="D260" s="5"/>
      <c r="E260" s="6"/>
      <c r="F260" s="15"/>
      <c r="G260" s="1"/>
      <c r="H260" s="1"/>
    </row>
    <row r="261" spans="3:8" x14ac:dyDescent="0.2">
      <c r="C261" s="5"/>
      <c r="D261" s="5"/>
      <c r="E261" s="6"/>
      <c r="F261" s="15"/>
      <c r="G261" s="1"/>
      <c r="H261" s="1"/>
    </row>
    <row r="262" spans="3:8" x14ac:dyDescent="0.2">
      <c r="C262" s="5"/>
      <c r="D262" s="5"/>
      <c r="E262" s="6"/>
      <c r="F262" s="15"/>
      <c r="G262" s="1"/>
      <c r="H262" s="1"/>
    </row>
    <row r="263" spans="3:8" x14ac:dyDescent="0.2">
      <c r="C263" s="5"/>
      <c r="D263" s="5"/>
      <c r="E263" s="6"/>
      <c r="F263" s="15"/>
      <c r="G263" s="1"/>
      <c r="H263" s="1"/>
    </row>
    <row r="264" spans="3:8" x14ac:dyDescent="0.2">
      <c r="C264" s="5"/>
      <c r="D264" s="5"/>
      <c r="E264" s="6"/>
      <c r="F264" s="15"/>
      <c r="G264" s="1"/>
      <c r="H264" s="1"/>
    </row>
    <row r="265" spans="3:8" x14ac:dyDescent="0.2">
      <c r="C265" s="5"/>
      <c r="D265" s="5"/>
      <c r="E265" s="6"/>
      <c r="F265" s="15"/>
      <c r="G265" s="1"/>
      <c r="H265" s="1"/>
    </row>
    <row r="266" spans="3:8" x14ac:dyDescent="0.2">
      <c r="C266" s="5"/>
      <c r="D266" s="5"/>
      <c r="E266" s="6"/>
      <c r="F266" s="15"/>
      <c r="G266" s="1"/>
      <c r="H266" s="1"/>
    </row>
    <row r="267" spans="3:8" x14ac:dyDescent="0.2">
      <c r="C267" s="5"/>
      <c r="D267" s="5"/>
      <c r="E267" s="6"/>
      <c r="F267" s="15"/>
      <c r="G267" s="1"/>
      <c r="H267" s="1"/>
    </row>
    <row r="268" spans="3:8" x14ac:dyDescent="0.2">
      <c r="C268" s="5"/>
      <c r="D268" s="5"/>
      <c r="E268" s="6"/>
      <c r="F268" s="15"/>
      <c r="G268" s="1"/>
      <c r="H268" s="1"/>
    </row>
    <row r="269" spans="3:8" x14ac:dyDescent="0.2">
      <c r="C269" s="5"/>
      <c r="D269" s="5"/>
      <c r="E269" s="6"/>
      <c r="F269" s="15"/>
      <c r="G269" s="1"/>
      <c r="H269" s="1"/>
    </row>
    <row r="270" spans="3:8" x14ac:dyDescent="0.2">
      <c r="C270" s="5"/>
      <c r="D270" s="5"/>
      <c r="E270" s="6"/>
      <c r="F270" s="15"/>
      <c r="G270" s="1"/>
      <c r="H270" s="1"/>
    </row>
    <row r="271" spans="3:8" x14ac:dyDescent="0.2">
      <c r="C271" s="5"/>
      <c r="D271" s="5"/>
      <c r="E271" s="6"/>
      <c r="F271" s="15"/>
      <c r="G271" s="1"/>
      <c r="H271" s="1"/>
    </row>
    <row r="272" spans="3:8" x14ac:dyDescent="0.2">
      <c r="C272" s="5"/>
      <c r="D272" s="5"/>
      <c r="E272" s="6"/>
      <c r="F272" s="15"/>
      <c r="G272" s="1"/>
      <c r="H272" s="1"/>
    </row>
    <row r="273" spans="3:8" x14ac:dyDescent="0.2">
      <c r="C273" s="5"/>
      <c r="D273" s="5"/>
      <c r="E273" s="6"/>
      <c r="F273" s="15"/>
      <c r="G273" s="1"/>
      <c r="H273" s="1"/>
    </row>
    <row r="274" spans="3:8" x14ac:dyDescent="0.2">
      <c r="C274" s="5"/>
      <c r="D274" s="5"/>
      <c r="E274" s="6"/>
      <c r="F274" s="15"/>
      <c r="G274" s="1"/>
      <c r="H274" s="1"/>
    </row>
    <row r="275" spans="3:8" x14ac:dyDescent="0.2">
      <c r="C275" s="5"/>
      <c r="D275" s="5"/>
      <c r="E275" s="6"/>
      <c r="F275" s="15"/>
      <c r="G275" s="1"/>
      <c r="H275" s="1"/>
    </row>
    <row r="276" spans="3:8" x14ac:dyDescent="0.2">
      <c r="C276" s="5"/>
      <c r="D276" s="5"/>
      <c r="E276" s="6"/>
      <c r="F276" s="15"/>
      <c r="G276" s="1"/>
      <c r="H276" s="1"/>
    </row>
    <row r="277" spans="3:8" x14ac:dyDescent="0.2">
      <c r="C277" s="5"/>
      <c r="D277" s="5"/>
      <c r="E277" s="6"/>
      <c r="F277" s="15"/>
      <c r="G277" s="1"/>
      <c r="H277" s="1"/>
    </row>
    <row r="278" spans="3:8" x14ac:dyDescent="0.2">
      <c r="C278" s="5"/>
      <c r="D278" s="5"/>
      <c r="E278" s="6"/>
      <c r="F278" s="15"/>
      <c r="G278" s="1"/>
      <c r="H278" s="1"/>
    </row>
    <row r="279" spans="3:8" x14ac:dyDescent="0.2">
      <c r="C279" s="5"/>
      <c r="D279" s="5"/>
      <c r="E279" s="6"/>
      <c r="F279" s="15"/>
      <c r="G279" s="1"/>
      <c r="H279" s="1"/>
    </row>
    <row r="280" spans="3:8" x14ac:dyDescent="0.2">
      <c r="C280" s="5"/>
      <c r="D280" s="5"/>
      <c r="E280" s="6"/>
      <c r="F280" s="15"/>
      <c r="G280" s="1"/>
      <c r="H280" s="1"/>
    </row>
    <row r="281" spans="3:8" x14ac:dyDescent="0.2">
      <c r="C281" s="5"/>
      <c r="D281" s="5"/>
      <c r="E281" s="6"/>
      <c r="F281" s="15"/>
      <c r="G281" s="1"/>
      <c r="H281" s="1"/>
    </row>
    <row r="282" spans="3:8" x14ac:dyDescent="0.2">
      <c r="C282" s="5"/>
      <c r="D282" s="5"/>
      <c r="E282" s="6"/>
      <c r="F282" s="15"/>
      <c r="G282" s="1"/>
      <c r="H282" s="1"/>
    </row>
    <row r="283" spans="3:8" x14ac:dyDescent="0.2">
      <c r="C283" s="5"/>
      <c r="D283" s="5"/>
      <c r="E283" s="6"/>
      <c r="F283" s="15"/>
      <c r="G283" s="1"/>
      <c r="H283" s="1"/>
    </row>
    <row r="284" spans="3:8" x14ac:dyDescent="0.2">
      <c r="C284" s="5"/>
      <c r="D284" s="5"/>
      <c r="E284" s="6"/>
      <c r="F284" s="15"/>
      <c r="G284" s="1"/>
      <c r="H284" s="1"/>
    </row>
    <row r="285" spans="3:8" x14ac:dyDescent="0.2">
      <c r="C285" s="5"/>
      <c r="D285" s="5"/>
      <c r="E285" s="6"/>
      <c r="F285" s="15"/>
      <c r="G285" s="1"/>
      <c r="H285" s="1"/>
    </row>
    <row r="286" spans="3:8" x14ac:dyDescent="0.2">
      <c r="C286" s="5"/>
      <c r="D286" s="5"/>
      <c r="E286" s="6"/>
      <c r="F286" s="15"/>
      <c r="G286" s="1"/>
      <c r="H286" s="1"/>
    </row>
    <row r="287" spans="3:8" x14ac:dyDescent="0.2">
      <c r="C287" s="5"/>
      <c r="D287" s="5"/>
      <c r="E287" s="6"/>
      <c r="F287" s="15"/>
      <c r="G287" s="1"/>
      <c r="H287" s="1"/>
    </row>
    <row r="288" spans="3:8" x14ac:dyDescent="0.2">
      <c r="C288" s="5"/>
      <c r="D288" s="5"/>
      <c r="E288" s="6"/>
      <c r="F288" s="15"/>
      <c r="G288" s="1"/>
      <c r="H288" s="1"/>
    </row>
    <row r="289" spans="3:8" x14ac:dyDescent="0.2">
      <c r="C289" s="5"/>
      <c r="D289" s="5"/>
      <c r="E289" s="6"/>
      <c r="F289" s="15"/>
      <c r="G289" s="1"/>
      <c r="H289" s="1"/>
    </row>
    <row r="290" spans="3:8" x14ac:dyDescent="0.2">
      <c r="C290" s="5"/>
      <c r="D290" s="5"/>
      <c r="E290" s="6"/>
      <c r="F290" s="15"/>
      <c r="G290" s="1"/>
      <c r="H290" s="1"/>
    </row>
    <row r="291" spans="3:8" x14ac:dyDescent="0.2">
      <c r="C291" s="5"/>
      <c r="D291" s="5"/>
      <c r="E291" s="6"/>
      <c r="F291" s="15"/>
      <c r="G291" s="1"/>
      <c r="H291" s="1"/>
    </row>
    <row r="292" spans="3:8" x14ac:dyDescent="0.2">
      <c r="C292" s="5"/>
      <c r="D292" s="5"/>
      <c r="E292" s="6"/>
      <c r="F292" s="15"/>
      <c r="G292" s="1"/>
      <c r="H292" s="1"/>
    </row>
    <row r="293" spans="3:8" x14ac:dyDescent="0.2">
      <c r="C293" s="5"/>
      <c r="D293" s="5"/>
      <c r="E293" s="6"/>
      <c r="F293" s="15"/>
      <c r="G293" s="1"/>
      <c r="H293" s="1"/>
    </row>
    <row r="294" spans="3:8" x14ac:dyDescent="0.2">
      <c r="C294" s="5"/>
      <c r="D294" s="5"/>
      <c r="E294" s="6"/>
      <c r="F294" s="15"/>
      <c r="G294" s="1"/>
      <c r="H294" s="1"/>
    </row>
    <row r="295" spans="3:8" x14ac:dyDescent="0.2">
      <c r="C295" s="5"/>
      <c r="D295" s="5"/>
      <c r="E295" s="6"/>
      <c r="F295" s="15"/>
      <c r="G295" s="1"/>
      <c r="H295" s="1"/>
    </row>
    <row r="296" spans="3:8" x14ac:dyDescent="0.2">
      <c r="C296" s="5"/>
      <c r="D296" s="5"/>
      <c r="E296" s="6"/>
      <c r="F296" s="15"/>
      <c r="G296" s="1"/>
      <c r="H296" s="1"/>
    </row>
    <row r="297" spans="3:8" x14ac:dyDescent="0.2">
      <c r="C297" s="5"/>
      <c r="D297" s="5"/>
      <c r="E297" s="6"/>
      <c r="F297" s="15"/>
      <c r="G297" s="1"/>
      <c r="H297" s="1"/>
    </row>
    <row r="298" spans="3:8" x14ac:dyDescent="0.2">
      <c r="C298" s="5"/>
      <c r="D298" s="5"/>
      <c r="E298" s="6"/>
      <c r="F298" s="15"/>
      <c r="G298" s="1"/>
      <c r="H298" s="1"/>
    </row>
    <row r="299" spans="3:8" x14ac:dyDescent="0.2">
      <c r="C299" s="5"/>
      <c r="D299" s="5"/>
      <c r="E299" s="6"/>
      <c r="F299" s="15"/>
      <c r="G299" s="1"/>
      <c r="H299" s="1"/>
    </row>
    <row r="300" spans="3:8" x14ac:dyDescent="0.2">
      <c r="C300" s="5"/>
      <c r="D300" s="5"/>
      <c r="E300" s="6"/>
      <c r="F300" s="15"/>
      <c r="G300" s="1"/>
      <c r="H300" s="1"/>
    </row>
    <row r="301" spans="3:8" x14ac:dyDescent="0.2">
      <c r="C301" s="5"/>
      <c r="D301" s="5"/>
      <c r="E301" s="6"/>
      <c r="F301" s="15"/>
      <c r="G301" s="1"/>
      <c r="H301" s="1"/>
    </row>
    <row r="302" spans="3:8" x14ac:dyDescent="0.2">
      <c r="C302" s="5"/>
      <c r="D302" s="5"/>
      <c r="E302" s="6"/>
      <c r="F302" s="15"/>
      <c r="G302" s="1"/>
      <c r="H302" s="1"/>
    </row>
    <row r="303" spans="3:8" x14ac:dyDescent="0.2">
      <c r="C303" s="5"/>
      <c r="D303" s="5"/>
      <c r="E303" s="6"/>
      <c r="F303" s="15"/>
      <c r="G303" s="1"/>
      <c r="H303" s="1"/>
    </row>
    <row r="304" spans="3:8" x14ac:dyDescent="0.2">
      <c r="C304" s="5"/>
      <c r="D304" s="5"/>
      <c r="E304" s="6"/>
      <c r="F304" s="15"/>
      <c r="G304" s="1"/>
      <c r="H304" s="1"/>
    </row>
    <row r="305" spans="3:8" x14ac:dyDescent="0.2">
      <c r="C305" s="5"/>
      <c r="D305" s="5"/>
      <c r="E305" s="6"/>
      <c r="F305" s="15"/>
      <c r="G305" s="1"/>
      <c r="H305" s="1"/>
    </row>
    <row r="306" spans="3:8" x14ac:dyDescent="0.2">
      <c r="C306" s="5"/>
      <c r="D306" s="5"/>
      <c r="E306" s="6"/>
      <c r="F306" s="15"/>
      <c r="G306" s="1"/>
      <c r="H306" s="1"/>
    </row>
    <row r="307" spans="3:8" x14ac:dyDescent="0.2">
      <c r="C307" s="5"/>
      <c r="D307" s="5"/>
      <c r="E307" s="6"/>
      <c r="F307" s="15"/>
      <c r="G307" s="1"/>
      <c r="H307" s="1"/>
    </row>
    <row r="308" spans="3:8" x14ac:dyDescent="0.2">
      <c r="C308" s="5"/>
      <c r="D308" s="5"/>
      <c r="E308" s="6"/>
      <c r="F308" s="15"/>
      <c r="G308" s="1"/>
      <c r="H308" s="1"/>
    </row>
    <row r="309" spans="3:8" x14ac:dyDescent="0.2">
      <c r="C309" s="5"/>
      <c r="D309" s="5"/>
      <c r="E309" s="6"/>
      <c r="F309" s="15"/>
      <c r="G309" s="1"/>
      <c r="H309" s="1"/>
    </row>
    <row r="310" spans="3:8" x14ac:dyDescent="0.2">
      <c r="C310" s="5"/>
      <c r="D310" s="5"/>
      <c r="E310" s="6"/>
      <c r="F310" s="15"/>
      <c r="G310" s="1"/>
      <c r="H310" s="1"/>
    </row>
    <row r="311" spans="3:8" x14ac:dyDescent="0.2">
      <c r="C311" s="5"/>
      <c r="D311" s="5"/>
      <c r="E311" s="6"/>
      <c r="F311" s="15"/>
      <c r="G311" s="1"/>
      <c r="H311" s="1"/>
    </row>
    <row r="312" spans="3:8" x14ac:dyDescent="0.2">
      <c r="C312" s="5"/>
      <c r="D312" s="5"/>
      <c r="E312" s="6"/>
      <c r="F312" s="15"/>
      <c r="G312" s="1"/>
      <c r="H312" s="1"/>
    </row>
    <row r="313" spans="3:8" x14ac:dyDescent="0.2">
      <c r="C313" s="5"/>
      <c r="D313" s="5"/>
      <c r="E313" s="6"/>
      <c r="F313" s="15"/>
      <c r="G313" s="1"/>
      <c r="H313" s="1"/>
    </row>
    <row r="314" spans="3:8" x14ac:dyDescent="0.2">
      <c r="C314" s="5"/>
      <c r="D314" s="5"/>
      <c r="E314" s="6"/>
      <c r="F314" s="15"/>
      <c r="G314" s="1"/>
      <c r="H314" s="1"/>
    </row>
    <row r="315" spans="3:8" x14ac:dyDescent="0.2">
      <c r="C315" s="5"/>
      <c r="D315" s="5"/>
      <c r="E315" s="6"/>
      <c r="F315" s="15"/>
      <c r="G315" s="1"/>
      <c r="H315" s="1"/>
    </row>
    <row r="316" spans="3:8" x14ac:dyDescent="0.2">
      <c r="C316" s="5"/>
      <c r="D316" s="5"/>
      <c r="E316" s="6"/>
      <c r="F316" s="15"/>
      <c r="G316" s="1"/>
      <c r="H316" s="1"/>
    </row>
    <row r="317" spans="3:8" x14ac:dyDescent="0.2">
      <c r="C317" s="5"/>
      <c r="D317" s="5"/>
      <c r="E317" s="6"/>
      <c r="F317" s="15"/>
      <c r="G317" s="1"/>
      <c r="H317" s="1"/>
    </row>
    <row r="318" spans="3:8" x14ac:dyDescent="0.2">
      <c r="C318" s="5"/>
      <c r="D318" s="5"/>
      <c r="E318" s="6"/>
      <c r="F318" s="15"/>
      <c r="G318" s="1"/>
      <c r="H318" s="1"/>
    </row>
    <row r="319" spans="3:8" x14ac:dyDescent="0.2">
      <c r="C319" s="5"/>
      <c r="D319" s="5"/>
      <c r="E319" s="6"/>
      <c r="F319" s="15"/>
      <c r="G319" s="1"/>
      <c r="H319" s="1"/>
    </row>
    <row r="320" spans="3:8" x14ac:dyDescent="0.2">
      <c r="C320" s="5"/>
      <c r="D320" s="5"/>
      <c r="E320" s="6"/>
      <c r="F320" s="15"/>
      <c r="G320" s="1"/>
      <c r="H320" s="1"/>
    </row>
    <row r="321" spans="3:8" x14ac:dyDescent="0.2">
      <c r="C321" s="5"/>
      <c r="D321" s="5"/>
      <c r="E321" s="6"/>
      <c r="F321" s="15"/>
      <c r="G321" s="1"/>
      <c r="H321" s="1"/>
    </row>
    <row r="322" spans="3:8" x14ac:dyDescent="0.2">
      <c r="C322" s="5"/>
      <c r="D322" s="5"/>
      <c r="E322" s="6"/>
      <c r="F322" s="15"/>
      <c r="G322" s="1"/>
      <c r="H322" s="1"/>
    </row>
    <row r="323" spans="3:8" x14ac:dyDescent="0.2">
      <c r="C323" s="5"/>
      <c r="D323" s="5"/>
      <c r="E323" s="6"/>
      <c r="F323" s="15"/>
      <c r="G323" s="1"/>
      <c r="H323" s="1"/>
    </row>
    <row r="324" spans="3:8" x14ac:dyDescent="0.2">
      <c r="C324" s="5"/>
      <c r="D324" s="5"/>
      <c r="E324" s="6"/>
      <c r="F324" s="15"/>
      <c r="G324" s="1"/>
      <c r="H324" s="1"/>
    </row>
    <row r="325" spans="3:8" x14ac:dyDescent="0.2">
      <c r="C325" s="5"/>
      <c r="D325" s="5"/>
      <c r="E325" s="6"/>
      <c r="F325" s="15"/>
      <c r="G325" s="1"/>
      <c r="H325" s="1"/>
    </row>
    <row r="326" spans="3:8" x14ac:dyDescent="0.2">
      <c r="C326" s="5"/>
      <c r="D326" s="5"/>
      <c r="E326" s="6"/>
      <c r="F326" s="15"/>
      <c r="G326" s="1"/>
      <c r="H326" s="1"/>
    </row>
    <row r="327" spans="3:8" x14ac:dyDescent="0.2">
      <c r="C327" s="5"/>
      <c r="D327" s="5"/>
      <c r="E327" s="6"/>
      <c r="F327" s="15"/>
      <c r="G327" s="1"/>
      <c r="H327" s="1"/>
    </row>
    <row r="328" spans="3:8" x14ac:dyDescent="0.2">
      <c r="C328" s="5"/>
      <c r="D328" s="5"/>
      <c r="E328" s="6"/>
      <c r="F328" s="15"/>
      <c r="G328" s="1"/>
      <c r="H328" s="1"/>
    </row>
    <row r="329" spans="3:8" x14ac:dyDescent="0.2">
      <c r="C329" s="5"/>
      <c r="D329" s="5"/>
      <c r="E329" s="6"/>
      <c r="F329" s="15"/>
      <c r="G329" s="1"/>
      <c r="H329" s="1"/>
    </row>
    <row r="330" spans="3:8" x14ac:dyDescent="0.2">
      <c r="C330" s="5"/>
      <c r="D330" s="5"/>
      <c r="E330" s="6"/>
      <c r="F330" s="15"/>
      <c r="G330" s="1"/>
      <c r="H330" s="1"/>
    </row>
    <row r="331" spans="3:8" x14ac:dyDescent="0.2">
      <c r="C331" s="5"/>
      <c r="D331" s="5"/>
      <c r="E331" s="6"/>
      <c r="F331" s="15"/>
      <c r="G331" s="1"/>
      <c r="H331" s="1"/>
    </row>
    <row r="332" spans="3:8" x14ac:dyDescent="0.2">
      <c r="C332" s="5"/>
      <c r="D332" s="5"/>
      <c r="E332" s="6"/>
      <c r="F332" s="15"/>
      <c r="G332" s="1"/>
      <c r="H332" s="1"/>
    </row>
    <row r="333" spans="3:8" x14ac:dyDescent="0.2">
      <c r="C333" s="5"/>
      <c r="D333" s="5"/>
      <c r="E333" s="6"/>
      <c r="F333" s="15"/>
      <c r="G333" s="1"/>
      <c r="H333" s="1"/>
    </row>
    <row r="334" spans="3:8" x14ac:dyDescent="0.2">
      <c r="C334" s="5"/>
      <c r="D334" s="5"/>
      <c r="E334" s="6"/>
      <c r="F334" s="15"/>
      <c r="G334" s="1"/>
      <c r="H334" s="1"/>
    </row>
    <row r="335" spans="3:8" x14ac:dyDescent="0.2">
      <c r="C335" s="5"/>
      <c r="D335" s="5"/>
      <c r="E335" s="6"/>
      <c r="F335" s="15"/>
      <c r="G335" s="1"/>
      <c r="H335" s="1"/>
    </row>
    <row r="336" spans="3:8" x14ac:dyDescent="0.2">
      <c r="C336" s="5"/>
      <c r="D336" s="5"/>
      <c r="E336" s="6"/>
      <c r="F336" s="15"/>
      <c r="G336" s="1"/>
      <c r="H336" s="1"/>
    </row>
    <row r="337" spans="3:8" x14ac:dyDescent="0.2">
      <c r="C337" s="5"/>
      <c r="D337" s="5"/>
      <c r="E337" s="6"/>
      <c r="F337" s="15"/>
      <c r="G337" s="1"/>
      <c r="H337" s="1"/>
    </row>
    <row r="338" spans="3:8" x14ac:dyDescent="0.2">
      <c r="C338" s="5"/>
      <c r="D338" s="5"/>
      <c r="E338" s="6"/>
      <c r="F338" s="15"/>
      <c r="G338" s="1"/>
      <c r="H338" s="1"/>
    </row>
    <row r="339" spans="3:8" x14ac:dyDescent="0.2">
      <c r="C339" s="5"/>
      <c r="D339" s="5"/>
      <c r="E339" s="6"/>
      <c r="F339" s="15"/>
      <c r="G339" s="1"/>
      <c r="H339" s="1"/>
    </row>
    <row r="340" spans="3:8" x14ac:dyDescent="0.2">
      <c r="C340" s="5"/>
      <c r="D340" s="5"/>
      <c r="E340" s="6"/>
      <c r="F340" s="15"/>
      <c r="G340" s="1"/>
      <c r="H340" s="1"/>
    </row>
    <row r="341" spans="3:8" x14ac:dyDescent="0.2">
      <c r="C341" s="5"/>
      <c r="D341" s="5"/>
      <c r="E341" s="6"/>
      <c r="F341" s="15"/>
      <c r="G341" s="1"/>
      <c r="H341" s="1"/>
    </row>
    <row r="342" spans="3:8" x14ac:dyDescent="0.2">
      <c r="C342" s="5"/>
      <c r="D342" s="5"/>
      <c r="E342" s="6"/>
      <c r="F342" s="15"/>
      <c r="G342" s="1"/>
      <c r="H342" s="1"/>
    </row>
    <row r="343" spans="3:8" x14ac:dyDescent="0.2">
      <c r="C343" s="5"/>
      <c r="D343" s="5"/>
      <c r="E343" s="6"/>
      <c r="F343" s="15"/>
      <c r="G343" s="1"/>
      <c r="H343" s="1"/>
    </row>
    <row r="344" spans="3:8" x14ac:dyDescent="0.2">
      <c r="C344" s="5"/>
      <c r="D344" s="5"/>
      <c r="E344" s="6"/>
      <c r="F344" s="15"/>
      <c r="G344" s="1"/>
      <c r="H344" s="1"/>
    </row>
    <row r="345" spans="3:8" x14ac:dyDescent="0.2">
      <c r="C345" s="5"/>
      <c r="D345" s="5"/>
      <c r="E345" s="6"/>
      <c r="F345" s="15"/>
      <c r="G345" s="1"/>
      <c r="H345" s="1"/>
    </row>
    <row r="346" spans="3:8" x14ac:dyDescent="0.2">
      <c r="C346" s="5"/>
      <c r="D346" s="5"/>
      <c r="E346" s="6"/>
      <c r="F346" s="15"/>
      <c r="G346" s="1"/>
      <c r="H346" s="1"/>
    </row>
    <row r="347" spans="3:8" x14ac:dyDescent="0.2">
      <c r="C347" s="5"/>
      <c r="D347" s="5"/>
      <c r="E347" s="6"/>
      <c r="F347" s="15"/>
      <c r="G347" s="1"/>
      <c r="H347" s="1"/>
    </row>
    <row r="348" spans="3:8" x14ac:dyDescent="0.2">
      <c r="C348" s="5"/>
      <c r="D348" s="5"/>
      <c r="E348" s="6"/>
      <c r="F348" s="15"/>
      <c r="G348" s="1"/>
      <c r="H348" s="1"/>
    </row>
    <row r="349" spans="3:8" x14ac:dyDescent="0.2">
      <c r="C349" s="5"/>
      <c r="D349" s="5"/>
      <c r="E349" s="6"/>
      <c r="F349" s="15"/>
      <c r="G349" s="1"/>
      <c r="H349" s="1"/>
    </row>
    <row r="350" spans="3:8" x14ac:dyDescent="0.2">
      <c r="C350" s="5"/>
      <c r="D350" s="5"/>
      <c r="E350" s="6"/>
      <c r="F350" s="15"/>
      <c r="G350" s="1"/>
      <c r="H350" s="1"/>
    </row>
    <row r="351" spans="3:8" x14ac:dyDescent="0.2">
      <c r="C351" s="5"/>
      <c r="D351" s="5"/>
      <c r="E351" s="6"/>
      <c r="F351" s="15"/>
      <c r="G351" s="1"/>
      <c r="H351" s="1"/>
    </row>
    <row r="352" spans="3:8" x14ac:dyDescent="0.2">
      <c r="C352" s="5"/>
      <c r="D352" s="5"/>
      <c r="E352" s="6"/>
      <c r="F352" s="15"/>
      <c r="G352" s="1"/>
      <c r="H352" s="1"/>
    </row>
    <row r="353" spans="3:8" x14ac:dyDescent="0.2">
      <c r="C353" s="5"/>
      <c r="D353" s="5"/>
      <c r="E353" s="6"/>
      <c r="F353" s="15"/>
      <c r="G353" s="1"/>
      <c r="H353" s="1"/>
    </row>
    <row r="354" spans="3:8" x14ac:dyDescent="0.2">
      <c r="C354" s="5"/>
      <c r="D354" s="5"/>
      <c r="E354" s="6"/>
      <c r="F354" s="15"/>
      <c r="G354" s="1"/>
      <c r="H354" s="1"/>
    </row>
    <row r="355" spans="3:8" x14ac:dyDescent="0.2">
      <c r="C355" s="5"/>
      <c r="D355" s="5"/>
      <c r="E355" s="6"/>
      <c r="F355" s="15"/>
      <c r="G355" s="1"/>
      <c r="H355" s="1"/>
    </row>
    <row r="356" spans="3:8" x14ac:dyDescent="0.2">
      <c r="C356" s="5"/>
      <c r="D356" s="5"/>
      <c r="E356" s="6"/>
      <c r="F356" s="15"/>
      <c r="G356" s="1"/>
      <c r="H356" s="1"/>
    </row>
    <row r="357" spans="3:8" x14ac:dyDescent="0.2">
      <c r="C357" s="5"/>
      <c r="D357" s="5"/>
      <c r="E357" s="6"/>
      <c r="F357" s="15"/>
      <c r="G357" s="1"/>
      <c r="H357" s="1"/>
    </row>
    <row r="358" spans="3:8" x14ac:dyDescent="0.2">
      <c r="C358" s="5"/>
      <c r="D358" s="5"/>
      <c r="E358" s="6"/>
      <c r="F358" s="15"/>
      <c r="G358" s="1"/>
      <c r="H358" s="1"/>
    </row>
    <row r="359" spans="3:8" x14ac:dyDescent="0.2">
      <c r="C359" s="5"/>
      <c r="D359" s="5"/>
      <c r="E359" s="6"/>
      <c r="F359" s="15"/>
      <c r="G359" s="1"/>
      <c r="H359" s="1"/>
    </row>
    <row r="360" spans="3:8" x14ac:dyDescent="0.2">
      <c r="C360" s="5"/>
      <c r="D360" s="5"/>
      <c r="E360" s="6"/>
      <c r="F360" s="15"/>
      <c r="G360" s="1"/>
      <c r="H360" s="1"/>
    </row>
    <row r="361" spans="3:8" x14ac:dyDescent="0.2">
      <c r="C361" s="5"/>
      <c r="D361" s="5"/>
      <c r="E361" s="6"/>
      <c r="F361" s="15"/>
      <c r="G361" s="1"/>
      <c r="H361" s="1"/>
    </row>
    <row r="362" spans="3:8" x14ac:dyDescent="0.2">
      <c r="C362" s="5"/>
      <c r="D362" s="5"/>
      <c r="E362" s="6"/>
      <c r="F362" s="15"/>
      <c r="G362" s="1"/>
      <c r="H362" s="1"/>
    </row>
    <row r="363" spans="3:8" x14ac:dyDescent="0.2">
      <c r="C363" s="5"/>
      <c r="D363" s="5"/>
      <c r="E363" s="6"/>
      <c r="F363" s="15"/>
      <c r="G363" s="1"/>
      <c r="H363" s="1"/>
    </row>
    <row r="364" spans="3:8" x14ac:dyDescent="0.2">
      <c r="C364" s="5"/>
      <c r="D364" s="5"/>
      <c r="E364" s="6"/>
      <c r="F364" s="15"/>
      <c r="G364" s="1"/>
      <c r="H364" s="1"/>
    </row>
    <row r="365" spans="3:8" x14ac:dyDescent="0.2">
      <c r="C365" s="5"/>
      <c r="D365" s="5"/>
      <c r="E365" s="6"/>
      <c r="F365" s="15"/>
      <c r="G365" s="1"/>
      <c r="H365" s="1"/>
    </row>
    <row r="366" spans="3:8" x14ac:dyDescent="0.2">
      <c r="C366" s="5"/>
      <c r="D366" s="5"/>
      <c r="E366" s="6"/>
      <c r="F366" s="15"/>
      <c r="G366" s="1"/>
      <c r="H366" s="1"/>
    </row>
    <row r="367" spans="3:8" x14ac:dyDescent="0.2">
      <c r="C367" s="5"/>
      <c r="D367" s="5"/>
      <c r="E367" s="6"/>
      <c r="F367" s="15"/>
      <c r="G367" s="1"/>
      <c r="H367" s="1"/>
    </row>
    <row r="368" spans="3:8" x14ac:dyDescent="0.2">
      <c r="C368" s="5"/>
      <c r="D368" s="5"/>
      <c r="E368" s="6"/>
      <c r="F368" s="15"/>
      <c r="G368" s="1"/>
      <c r="H368" s="1"/>
    </row>
    <row r="369" spans="3:8" x14ac:dyDescent="0.2">
      <c r="C369" s="5"/>
      <c r="D369" s="5"/>
      <c r="E369" s="6"/>
      <c r="F369" s="15"/>
      <c r="G369" s="1"/>
      <c r="H369" s="1"/>
    </row>
    <row r="370" spans="3:8" x14ac:dyDescent="0.2">
      <c r="C370" s="5"/>
      <c r="D370" s="5"/>
      <c r="E370" s="6"/>
      <c r="F370" s="15"/>
      <c r="G370" s="1"/>
      <c r="H370" s="1"/>
    </row>
    <row r="371" spans="3:8" x14ac:dyDescent="0.2">
      <c r="C371" s="5"/>
      <c r="D371" s="5"/>
      <c r="E371" s="6"/>
      <c r="F371" s="15"/>
      <c r="G371" s="1"/>
      <c r="H371" s="1"/>
    </row>
    <row r="372" spans="3:8" x14ac:dyDescent="0.2">
      <c r="C372" s="5"/>
      <c r="D372" s="5"/>
      <c r="E372" s="6"/>
      <c r="F372" s="15"/>
      <c r="G372" s="1"/>
      <c r="H372" s="1"/>
    </row>
    <row r="373" spans="3:8" x14ac:dyDescent="0.2">
      <c r="C373" s="5"/>
      <c r="D373" s="5"/>
      <c r="E373" s="6"/>
      <c r="F373" s="15"/>
      <c r="G373" s="1"/>
      <c r="H373" s="1"/>
    </row>
    <row r="374" spans="3:8" x14ac:dyDescent="0.2">
      <c r="C374" s="5"/>
      <c r="D374" s="5"/>
      <c r="E374" s="6"/>
      <c r="F374" s="15"/>
      <c r="G374" s="1"/>
      <c r="H374" s="1"/>
    </row>
    <row r="375" spans="3:8" x14ac:dyDescent="0.2">
      <c r="C375" s="5"/>
      <c r="D375" s="5"/>
      <c r="E375" s="6"/>
      <c r="F375" s="15"/>
      <c r="G375" s="1"/>
      <c r="H375" s="1"/>
    </row>
    <row r="376" spans="3:8" x14ac:dyDescent="0.2">
      <c r="C376" s="5"/>
      <c r="D376" s="5"/>
      <c r="E376" s="6"/>
      <c r="F376" s="15"/>
      <c r="G376" s="1"/>
      <c r="H376" s="1"/>
    </row>
    <row r="377" spans="3:8" x14ac:dyDescent="0.2">
      <c r="C377" s="5"/>
      <c r="D377" s="5"/>
      <c r="E377" s="6"/>
      <c r="F377" s="15"/>
      <c r="G377" s="1"/>
      <c r="H377" s="1"/>
    </row>
    <row r="378" spans="3:8" x14ac:dyDescent="0.2">
      <c r="C378" s="5"/>
      <c r="D378" s="5"/>
      <c r="E378" s="6"/>
      <c r="F378" s="15"/>
      <c r="G378" s="1"/>
      <c r="H378" s="1"/>
    </row>
    <row r="379" spans="3:8" x14ac:dyDescent="0.2">
      <c r="C379" s="5"/>
      <c r="D379" s="5"/>
      <c r="E379" s="6"/>
      <c r="F379" s="15"/>
      <c r="G379" s="1"/>
      <c r="H379" s="1"/>
    </row>
    <row r="380" spans="3:8" x14ac:dyDescent="0.2">
      <c r="C380" s="5"/>
      <c r="D380" s="5"/>
      <c r="E380" s="6"/>
      <c r="F380" s="15"/>
      <c r="G380" s="1"/>
      <c r="H380" s="1"/>
    </row>
    <row r="381" spans="3:8" x14ac:dyDescent="0.2">
      <c r="C381" s="5"/>
      <c r="D381" s="5"/>
      <c r="E381" s="6"/>
      <c r="F381" s="15"/>
      <c r="G381" s="1"/>
      <c r="H381" s="1"/>
    </row>
    <row r="382" spans="3:8" x14ac:dyDescent="0.2">
      <c r="C382" s="5"/>
      <c r="D382" s="5"/>
      <c r="E382" s="6"/>
      <c r="F382" s="15"/>
      <c r="G382" s="1"/>
      <c r="H382" s="1"/>
    </row>
    <row r="383" spans="3:8" x14ac:dyDescent="0.2">
      <c r="C383" s="5"/>
      <c r="D383" s="5"/>
      <c r="E383" s="6"/>
      <c r="F383" s="15"/>
      <c r="G383" s="1"/>
      <c r="H383" s="1"/>
    </row>
    <row r="384" spans="3:8" x14ac:dyDescent="0.2">
      <c r="C384" s="5"/>
      <c r="D384" s="5"/>
      <c r="E384" s="6"/>
      <c r="F384" s="15"/>
      <c r="G384" s="1"/>
      <c r="H384" s="1"/>
    </row>
    <row r="385" spans="3:8" x14ac:dyDescent="0.2">
      <c r="C385" s="5"/>
      <c r="D385" s="5"/>
      <c r="E385" s="6"/>
      <c r="F385" s="15"/>
      <c r="G385" s="1"/>
      <c r="H385" s="1"/>
    </row>
    <row r="386" spans="3:8" x14ac:dyDescent="0.2">
      <c r="C386" s="5"/>
      <c r="D386" s="5"/>
      <c r="E386" s="6"/>
      <c r="F386" s="15"/>
      <c r="G386" s="1"/>
      <c r="H386" s="1"/>
    </row>
    <row r="387" spans="3:8" x14ac:dyDescent="0.2">
      <c r="C387" s="5"/>
      <c r="D387" s="5"/>
      <c r="E387" s="6"/>
      <c r="F387" s="15"/>
      <c r="G387" s="1"/>
      <c r="H387" s="1"/>
    </row>
    <row r="388" spans="3:8" x14ac:dyDescent="0.2">
      <c r="C388" s="5"/>
      <c r="D388" s="5"/>
      <c r="E388" s="6"/>
      <c r="F388" s="15"/>
      <c r="G388" s="1"/>
      <c r="H388" s="1"/>
    </row>
    <row r="389" spans="3:8" x14ac:dyDescent="0.2">
      <c r="C389" s="5"/>
      <c r="D389" s="5"/>
      <c r="E389" s="6"/>
      <c r="F389" s="15"/>
      <c r="G389" s="1"/>
      <c r="H389" s="1"/>
    </row>
    <row r="390" spans="3:8" x14ac:dyDescent="0.2">
      <c r="C390" s="5"/>
      <c r="D390" s="5"/>
      <c r="E390" s="6"/>
      <c r="F390" s="15"/>
      <c r="G390" s="1"/>
      <c r="H390" s="1"/>
    </row>
    <row r="391" spans="3:8" x14ac:dyDescent="0.2">
      <c r="C391" s="5"/>
      <c r="D391" s="5"/>
      <c r="E391" s="6"/>
      <c r="F391" s="15"/>
      <c r="G391" s="1"/>
      <c r="H391" s="1"/>
    </row>
    <row r="392" spans="3:8" x14ac:dyDescent="0.2">
      <c r="C392" s="5"/>
      <c r="D392" s="5"/>
      <c r="E392" s="6"/>
      <c r="F392" s="15"/>
      <c r="G392" s="1"/>
      <c r="H392" s="1"/>
    </row>
    <row r="393" spans="3:8" x14ac:dyDescent="0.2">
      <c r="C393" s="5"/>
      <c r="D393" s="5"/>
      <c r="E393" s="6"/>
      <c r="F393" s="15"/>
      <c r="G393" s="1"/>
      <c r="H393" s="1"/>
    </row>
    <row r="394" spans="3:8" x14ac:dyDescent="0.2">
      <c r="C394" s="5"/>
      <c r="D394" s="5"/>
      <c r="E394" s="6"/>
      <c r="F394" s="15"/>
      <c r="G394" s="1"/>
      <c r="H394" s="1"/>
    </row>
    <row r="395" spans="3:8" x14ac:dyDescent="0.2">
      <c r="C395" s="5"/>
      <c r="D395" s="5"/>
      <c r="E395" s="6"/>
      <c r="F395" s="15"/>
      <c r="G395" s="1"/>
      <c r="H395" s="1"/>
    </row>
    <row r="396" spans="3:8" x14ac:dyDescent="0.2">
      <c r="C396" s="5"/>
      <c r="D396" s="5"/>
      <c r="E396" s="6"/>
      <c r="F396" s="15"/>
      <c r="G396" s="1"/>
      <c r="H396" s="1"/>
    </row>
    <row r="397" spans="3:8" x14ac:dyDescent="0.2">
      <c r="C397" s="5"/>
      <c r="D397" s="5"/>
      <c r="E397" s="6"/>
      <c r="F397" s="15"/>
      <c r="G397" s="1"/>
      <c r="H397" s="1"/>
    </row>
    <row r="398" spans="3:8" x14ac:dyDescent="0.2">
      <c r="C398" s="5"/>
      <c r="D398" s="5"/>
      <c r="E398" s="6"/>
      <c r="F398" s="15"/>
      <c r="G398" s="1"/>
      <c r="H398" s="1"/>
    </row>
    <row r="399" spans="3:8" x14ac:dyDescent="0.2">
      <c r="C399" s="5"/>
      <c r="D399" s="5"/>
      <c r="E399" s="6"/>
      <c r="F399" s="15"/>
      <c r="G399" s="1"/>
      <c r="H399" s="1"/>
    </row>
    <row r="400" spans="3:8" x14ac:dyDescent="0.2">
      <c r="C400" s="5"/>
      <c r="D400" s="5"/>
      <c r="E400" s="6"/>
      <c r="F400" s="15"/>
      <c r="G400" s="1"/>
      <c r="H400" s="1"/>
    </row>
    <row r="401" spans="3:8" x14ac:dyDescent="0.2">
      <c r="C401" s="5"/>
      <c r="D401" s="5"/>
      <c r="E401" s="6"/>
      <c r="F401" s="15"/>
      <c r="G401" s="1"/>
      <c r="H401" s="1"/>
    </row>
    <row r="402" spans="3:8" x14ac:dyDescent="0.2">
      <c r="C402" s="5"/>
      <c r="D402" s="5"/>
      <c r="E402" s="6"/>
      <c r="F402" s="15"/>
      <c r="G402" s="1"/>
      <c r="H402" s="1"/>
    </row>
    <row r="403" spans="3:8" x14ac:dyDescent="0.2">
      <c r="C403" s="5"/>
      <c r="D403" s="5"/>
      <c r="E403" s="6"/>
      <c r="F403" s="15"/>
      <c r="G403" s="1"/>
      <c r="H403" s="1"/>
    </row>
    <row r="404" spans="3:8" x14ac:dyDescent="0.2">
      <c r="C404" s="5"/>
      <c r="D404" s="5"/>
      <c r="E404" s="6"/>
      <c r="F404" s="15"/>
      <c r="G404" s="1"/>
      <c r="H404" s="1"/>
    </row>
    <row r="405" spans="3:8" x14ac:dyDescent="0.2">
      <c r="C405" s="5"/>
      <c r="D405" s="5"/>
      <c r="E405" s="6"/>
      <c r="F405" s="15"/>
      <c r="G405" s="1"/>
      <c r="H405" s="1"/>
    </row>
    <row r="406" spans="3:8" x14ac:dyDescent="0.2">
      <c r="C406" s="5"/>
      <c r="D406" s="5"/>
      <c r="E406" s="6"/>
      <c r="F406" s="15"/>
      <c r="G406" s="1"/>
      <c r="H406" s="1"/>
    </row>
    <row r="407" spans="3:8" x14ac:dyDescent="0.2">
      <c r="C407" s="5"/>
      <c r="D407" s="5"/>
      <c r="E407" s="6"/>
      <c r="F407" s="15"/>
      <c r="G407" s="1"/>
      <c r="H407" s="1"/>
    </row>
    <row r="408" spans="3:8" x14ac:dyDescent="0.2">
      <c r="C408" s="5"/>
      <c r="D408" s="5"/>
      <c r="E408" s="6"/>
      <c r="F408" s="15"/>
      <c r="G408" s="1"/>
      <c r="H408" s="1"/>
    </row>
    <row r="409" spans="3:8" x14ac:dyDescent="0.2">
      <c r="C409" s="5"/>
      <c r="D409" s="5"/>
      <c r="E409" s="6"/>
      <c r="F409" s="15"/>
      <c r="G409" s="1"/>
      <c r="H409" s="1"/>
    </row>
    <row r="410" spans="3:8" x14ac:dyDescent="0.2">
      <c r="C410" s="5"/>
      <c r="D410" s="5"/>
      <c r="E410" s="6"/>
      <c r="F410" s="15"/>
      <c r="G410" s="1"/>
      <c r="H410" s="1"/>
    </row>
    <row r="411" spans="3:8" x14ac:dyDescent="0.2">
      <c r="C411" s="5"/>
      <c r="D411" s="5"/>
      <c r="E411" s="6"/>
      <c r="F411" s="15"/>
      <c r="G411" s="1"/>
      <c r="H411" s="1"/>
    </row>
    <row r="412" spans="3:8" x14ac:dyDescent="0.2">
      <c r="C412" s="5"/>
      <c r="D412" s="5"/>
      <c r="E412" s="6"/>
      <c r="F412" s="15"/>
      <c r="G412" s="1"/>
      <c r="H412" s="1"/>
    </row>
    <row r="413" spans="3:8" x14ac:dyDescent="0.2">
      <c r="C413" s="5"/>
      <c r="D413" s="5"/>
      <c r="E413" s="6"/>
      <c r="F413" s="15"/>
      <c r="G413" s="1"/>
      <c r="H413" s="1"/>
    </row>
    <row r="414" spans="3:8" x14ac:dyDescent="0.2">
      <c r="C414" s="5"/>
      <c r="D414" s="5"/>
      <c r="E414" s="6"/>
      <c r="F414" s="15"/>
      <c r="G414" s="1"/>
      <c r="H414" s="1"/>
    </row>
    <row r="415" spans="3:8" x14ac:dyDescent="0.2">
      <c r="C415" s="5"/>
      <c r="D415" s="5"/>
      <c r="E415" s="6"/>
      <c r="F415" s="15"/>
      <c r="G415" s="1"/>
      <c r="H415" s="1"/>
    </row>
    <row r="416" spans="3:8" x14ac:dyDescent="0.2">
      <c r="C416" s="5"/>
      <c r="D416" s="5"/>
      <c r="E416" s="6"/>
      <c r="F416" s="15"/>
      <c r="G416" s="1"/>
      <c r="H416" s="1"/>
    </row>
    <row r="417" spans="3:8" x14ac:dyDescent="0.2">
      <c r="C417" s="5"/>
      <c r="D417" s="5"/>
      <c r="E417" s="6"/>
      <c r="F417" s="15"/>
      <c r="G417" s="1"/>
      <c r="H417" s="1"/>
    </row>
    <row r="418" spans="3:8" x14ac:dyDescent="0.2">
      <c r="C418" s="5"/>
      <c r="D418" s="5"/>
      <c r="E418" s="6"/>
      <c r="F418" s="15"/>
      <c r="G418" s="1"/>
      <c r="H418" s="1"/>
    </row>
    <row r="419" spans="3:8" x14ac:dyDescent="0.2">
      <c r="C419" s="5"/>
      <c r="D419" s="5"/>
      <c r="E419" s="6"/>
      <c r="F419" s="15"/>
      <c r="G419" s="1"/>
      <c r="H419" s="1"/>
    </row>
    <row r="420" spans="3:8" x14ac:dyDescent="0.2">
      <c r="C420" s="5"/>
      <c r="D420" s="5"/>
      <c r="E420" s="6"/>
      <c r="F420" s="15"/>
      <c r="G420" s="1"/>
      <c r="H420" s="1"/>
    </row>
    <row r="421" spans="3:8" x14ac:dyDescent="0.2">
      <c r="C421" s="5"/>
      <c r="D421" s="5"/>
      <c r="E421" s="6"/>
      <c r="F421" s="15"/>
      <c r="G421" s="1"/>
      <c r="H421" s="1"/>
    </row>
    <row r="422" spans="3:8" x14ac:dyDescent="0.2">
      <c r="C422" s="5"/>
      <c r="D422" s="5"/>
      <c r="E422" s="6"/>
      <c r="F422" s="15"/>
      <c r="G422" s="1"/>
      <c r="H422" s="1"/>
    </row>
    <row r="423" spans="3:8" x14ac:dyDescent="0.2">
      <c r="C423" s="5"/>
      <c r="D423" s="5"/>
      <c r="E423" s="6"/>
      <c r="F423" s="15"/>
      <c r="G423" s="1"/>
      <c r="H423" s="1"/>
    </row>
    <row r="424" spans="3:8" x14ac:dyDescent="0.2">
      <c r="C424" s="5"/>
      <c r="D424" s="5"/>
      <c r="E424" s="6"/>
      <c r="F424" s="15"/>
      <c r="G424" s="1"/>
      <c r="H424" s="1"/>
    </row>
    <row r="425" spans="3:8" x14ac:dyDescent="0.2">
      <c r="C425" s="5"/>
      <c r="D425" s="5"/>
      <c r="E425" s="6"/>
      <c r="F425" s="15"/>
      <c r="G425" s="1"/>
      <c r="H425" s="1"/>
    </row>
    <row r="426" spans="3:8" x14ac:dyDescent="0.2">
      <c r="C426" s="5"/>
      <c r="D426" s="5"/>
      <c r="E426" s="6"/>
      <c r="F426" s="15"/>
      <c r="G426" s="1"/>
      <c r="H426" s="1"/>
    </row>
    <row r="427" spans="3:8" x14ac:dyDescent="0.2">
      <c r="C427" s="5"/>
      <c r="D427" s="5"/>
      <c r="E427" s="6"/>
      <c r="F427" s="15"/>
      <c r="G427" s="1"/>
      <c r="H427" s="1"/>
    </row>
    <row r="428" spans="3:8" x14ac:dyDescent="0.2">
      <c r="C428" s="5"/>
      <c r="D428" s="5"/>
      <c r="E428" s="6"/>
      <c r="F428" s="15"/>
      <c r="G428" s="1"/>
      <c r="H428" s="1"/>
    </row>
    <row r="429" spans="3:8" x14ac:dyDescent="0.2">
      <c r="C429" s="5"/>
      <c r="D429" s="5"/>
      <c r="E429" s="6"/>
      <c r="F429" s="15"/>
      <c r="G429" s="1"/>
      <c r="H429" s="1"/>
    </row>
    <row r="430" spans="3:8" x14ac:dyDescent="0.2">
      <c r="C430" s="5"/>
      <c r="D430" s="5"/>
      <c r="E430" s="6"/>
      <c r="F430" s="15"/>
      <c r="G430" s="1"/>
      <c r="H430" s="1"/>
    </row>
    <row r="431" spans="3:8" x14ac:dyDescent="0.2">
      <c r="C431" s="5"/>
      <c r="D431" s="5"/>
      <c r="E431" s="6"/>
      <c r="F431" s="15"/>
      <c r="G431" s="1"/>
      <c r="H431" s="1"/>
    </row>
    <row r="432" spans="3:8" x14ac:dyDescent="0.2">
      <c r="C432" s="5"/>
      <c r="D432" s="5"/>
      <c r="E432" s="6"/>
      <c r="F432" s="15"/>
      <c r="G432" s="1"/>
      <c r="H432" s="1"/>
    </row>
    <row r="433" spans="3:8" x14ac:dyDescent="0.2">
      <c r="C433" s="5"/>
      <c r="D433" s="5"/>
      <c r="E433" s="6"/>
      <c r="F433" s="15"/>
      <c r="G433" s="1"/>
      <c r="H433" s="1"/>
    </row>
    <row r="434" spans="3:8" x14ac:dyDescent="0.2">
      <c r="C434" s="5"/>
      <c r="D434" s="5"/>
      <c r="E434" s="6"/>
      <c r="F434" s="15"/>
      <c r="G434" s="1"/>
      <c r="H434" s="1"/>
    </row>
    <row r="435" spans="3:8" x14ac:dyDescent="0.2">
      <c r="C435" s="5"/>
      <c r="D435" s="5"/>
      <c r="E435" s="6"/>
      <c r="F435" s="15"/>
      <c r="G435" s="1"/>
      <c r="H435" s="1"/>
    </row>
    <row r="436" spans="3:8" x14ac:dyDescent="0.2">
      <c r="C436" s="5"/>
      <c r="D436" s="5"/>
      <c r="E436" s="6"/>
      <c r="F436" s="15"/>
      <c r="G436" s="1"/>
      <c r="H436" s="1"/>
    </row>
    <row r="437" spans="3:8" x14ac:dyDescent="0.2">
      <c r="C437" s="5"/>
      <c r="D437" s="5"/>
      <c r="E437" s="6"/>
      <c r="F437" s="15"/>
      <c r="G437" s="1"/>
      <c r="H437" s="1"/>
    </row>
    <row r="438" spans="3:8" x14ac:dyDescent="0.2">
      <c r="C438" s="5"/>
      <c r="D438" s="5"/>
      <c r="E438" s="6"/>
      <c r="F438" s="15"/>
      <c r="G438" s="1"/>
      <c r="H438" s="1"/>
    </row>
    <row r="439" spans="3:8" x14ac:dyDescent="0.2">
      <c r="C439" s="5"/>
      <c r="D439" s="5"/>
      <c r="E439" s="6"/>
      <c r="F439" s="15"/>
      <c r="G439" s="1"/>
      <c r="H439" s="1"/>
    </row>
    <row r="440" spans="3:8" x14ac:dyDescent="0.2">
      <c r="C440" s="5"/>
      <c r="D440" s="5"/>
      <c r="E440" s="6"/>
      <c r="F440" s="15"/>
      <c r="G440" s="1"/>
      <c r="H440" s="1"/>
    </row>
    <row r="441" spans="3:8" x14ac:dyDescent="0.2">
      <c r="C441" s="5"/>
      <c r="D441" s="5"/>
      <c r="E441" s="6"/>
      <c r="F441" s="15"/>
      <c r="G441" s="1"/>
      <c r="H441" s="1"/>
    </row>
    <row r="442" spans="3:8" x14ac:dyDescent="0.2">
      <c r="C442" s="5"/>
      <c r="D442" s="5"/>
      <c r="E442" s="6"/>
      <c r="F442" s="15"/>
      <c r="G442" s="1"/>
      <c r="H442" s="1"/>
    </row>
    <row r="443" spans="3:8" x14ac:dyDescent="0.2">
      <c r="C443" s="5"/>
      <c r="D443" s="5"/>
      <c r="E443" s="6"/>
      <c r="F443" s="15"/>
      <c r="G443" s="1"/>
      <c r="H443" s="1"/>
    </row>
    <row r="444" spans="3:8" x14ac:dyDescent="0.2">
      <c r="C444" s="5"/>
      <c r="D444" s="5"/>
      <c r="E444" s="6"/>
      <c r="F444" s="15"/>
      <c r="G444" s="1"/>
      <c r="H444" s="1"/>
    </row>
    <row r="445" spans="3:8" x14ac:dyDescent="0.2">
      <c r="C445" s="5"/>
      <c r="D445" s="5"/>
      <c r="E445" s="6"/>
      <c r="F445" s="15"/>
      <c r="G445" s="1"/>
      <c r="H445" s="1"/>
    </row>
    <row r="446" spans="3:8" x14ac:dyDescent="0.2">
      <c r="C446" s="5"/>
      <c r="D446" s="5"/>
      <c r="E446" s="6"/>
      <c r="F446" s="15"/>
      <c r="G446" s="1"/>
      <c r="H446" s="1"/>
    </row>
    <row r="447" spans="3:8" x14ac:dyDescent="0.2">
      <c r="C447" s="5"/>
      <c r="D447" s="5"/>
      <c r="E447" s="6"/>
      <c r="F447" s="15"/>
      <c r="G447" s="1"/>
      <c r="H447" s="1"/>
    </row>
    <row r="448" spans="3:8" x14ac:dyDescent="0.2">
      <c r="C448" s="5"/>
      <c r="D448" s="5"/>
      <c r="E448" s="6"/>
      <c r="F448" s="15"/>
      <c r="G448" s="1"/>
      <c r="H448" s="1"/>
    </row>
    <row r="449" spans="3:8" x14ac:dyDescent="0.2">
      <c r="C449" s="5"/>
      <c r="D449" s="5"/>
      <c r="E449" s="6"/>
      <c r="F449" s="15"/>
      <c r="G449" s="1"/>
      <c r="H449" s="1"/>
    </row>
    <row r="450" spans="3:8" x14ac:dyDescent="0.2">
      <c r="C450" s="5"/>
      <c r="D450" s="5"/>
      <c r="E450" s="6"/>
      <c r="F450" s="15"/>
      <c r="G450" s="1"/>
      <c r="H450" s="1"/>
    </row>
    <row r="451" spans="3:8" x14ac:dyDescent="0.2">
      <c r="C451" s="5"/>
      <c r="D451" s="5"/>
      <c r="E451" s="6"/>
      <c r="F451" s="15"/>
      <c r="G451" s="1"/>
      <c r="H451" s="1"/>
    </row>
    <row r="452" spans="3:8" x14ac:dyDescent="0.2">
      <c r="C452" s="5"/>
      <c r="D452" s="5"/>
      <c r="E452" s="6"/>
      <c r="F452" s="15"/>
      <c r="G452" s="1"/>
      <c r="H452" s="1"/>
    </row>
    <row r="453" spans="3:8" x14ac:dyDescent="0.2">
      <c r="C453" s="5"/>
      <c r="D453" s="5"/>
      <c r="E453" s="6"/>
      <c r="F453" s="15"/>
      <c r="G453" s="1"/>
      <c r="H453" s="1"/>
    </row>
    <row r="454" spans="3:8" x14ac:dyDescent="0.2">
      <c r="C454" s="5"/>
      <c r="D454" s="5"/>
      <c r="E454" s="6"/>
      <c r="F454" s="15"/>
      <c r="G454" s="1"/>
      <c r="H454" s="1"/>
    </row>
    <row r="455" spans="3:8" x14ac:dyDescent="0.2">
      <c r="C455" s="5"/>
      <c r="D455" s="5"/>
      <c r="E455" s="6"/>
      <c r="F455" s="15"/>
      <c r="G455" s="1"/>
      <c r="H455" s="1"/>
    </row>
    <row r="456" spans="3:8" x14ac:dyDescent="0.2">
      <c r="C456" s="5"/>
      <c r="D456" s="5"/>
      <c r="E456" s="6"/>
      <c r="F456" s="15"/>
      <c r="G456" s="1"/>
      <c r="H456" s="1"/>
    </row>
    <row r="457" spans="3:8" x14ac:dyDescent="0.2">
      <c r="C457" s="5"/>
      <c r="D457" s="5"/>
      <c r="E457" s="6"/>
      <c r="F457" s="15"/>
      <c r="G457" s="1"/>
      <c r="H457" s="1"/>
    </row>
    <row r="458" spans="3:8" x14ac:dyDescent="0.2">
      <c r="C458" s="5"/>
      <c r="D458" s="5"/>
      <c r="E458" s="6"/>
      <c r="F458" s="15"/>
      <c r="G458" s="1"/>
      <c r="H458" s="1"/>
    </row>
    <row r="459" spans="3:8" x14ac:dyDescent="0.2">
      <c r="C459" s="5"/>
      <c r="D459" s="5"/>
      <c r="E459" s="6"/>
      <c r="F459" s="15"/>
      <c r="G459" s="1"/>
      <c r="H459" s="1"/>
    </row>
    <row r="460" spans="3:8" x14ac:dyDescent="0.2">
      <c r="C460" s="5"/>
      <c r="D460" s="5"/>
      <c r="E460" s="6"/>
      <c r="F460" s="15"/>
      <c r="G460" s="1"/>
      <c r="H460" s="1"/>
    </row>
    <row r="461" spans="3:8" x14ac:dyDescent="0.2">
      <c r="C461" s="5"/>
      <c r="D461" s="5"/>
      <c r="E461" s="6"/>
      <c r="F461" s="15"/>
      <c r="G461" s="1"/>
      <c r="H461" s="1"/>
    </row>
    <row r="462" spans="3:8" x14ac:dyDescent="0.2">
      <c r="C462" s="5"/>
      <c r="D462" s="5"/>
      <c r="E462" s="6"/>
      <c r="F462" s="15"/>
      <c r="G462" s="1"/>
      <c r="H462" s="1"/>
    </row>
    <row r="463" spans="3:8" x14ac:dyDescent="0.2">
      <c r="C463" s="5"/>
      <c r="D463" s="5"/>
      <c r="E463" s="6"/>
      <c r="F463" s="15"/>
      <c r="G463" s="1"/>
      <c r="H463" s="1"/>
    </row>
    <row r="464" spans="3:8" x14ac:dyDescent="0.2">
      <c r="C464" s="5"/>
      <c r="D464" s="5"/>
      <c r="E464" s="6"/>
      <c r="F464" s="15"/>
      <c r="G464" s="1"/>
      <c r="H464" s="1"/>
    </row>
    <row r="465" spans="3:8" x14ac:dyDescent="0.2">
      <c r="C465" s="5"/>
      <c r="D465" s="5"/>
      <c r="E465" s="6"/>
      <c r="F465" s="15"/>
      <c r="G465" s="1"/>
      <c r="H465" s="1"/>
    </row>
    <row r="466" spans="3:8" x14ac:dyDescent="0.2">
      <c r="C466" s="5"/>
      <c r="D466" s="5"/>
      <c r="E466" s="6"/>
      <c r="F466" s="15"/>
      <c r="G466" s="1"/>
      <c r="H466" s="1"/>
    </row>
    <row r="467" spans="3:8" x14ac:dyDescent="0.2">
      <c r="C467" s="5"/>
      <c r="D467" s="5"/>
      <c r="E467" s="6"/>
      <c r="F467" s="15"/>
      <c r="G467" s="1"/>
      <c r="H467" s="1"/>
    </row>
    <row r="468" spans="3:8" x14ac:dyDescent="0.2">
      <c r="C468" s="5"/>
      <c r="D468" s="5"/>
      <c r="E468" s="6"/>
      <c r="F468" s="15"/>
      <c r="G468" s="1"/>
      <c r="H468" s="1"/>
    </row>
    <row r="469" spans="3:8" x14ac:dyDescent="0.2">
      <c r="C469" s="5"/>
      <c r="D469" s="5"/>
      <c r="E469" s="6"/>
      <c r="F469" s="15"/>
      <c r="G469" s="1"/>
      <c r="H469" s="1"/>
    </row>
    <row r="470" spans="3:8" x14ac:dyDescent="0.2">
      <c r="C470" s="5"/>
      <c r="D470" s="5"/>
      <c r="E470" s="6"/>
      <c r="F470" s="15"/>
      <c r="G470" s="1"/>
      <c r="H470" s="1"/>
    </row>
    <row r="471" spans="3:8" x14ac:dyDescent="0.2">
      <c r="C471" s="5"/>
      <c r="D471" s="5"/>
      <c r="E471" s="6"/>
      <c r="F471" s="15"/>
      <c r="G471" s="1"/>
      <c r="H471" s="1"/>
    </row>
    <row r="472" spans="3:8" x14ac:dyDescent="0.2">
      <c r="C472" s="5"/>
      <c r="D472" s="5"/>
      <c r="E472" s="6"/>
      <c r="F472" s="15"/>
      <c r="G472" s="1"/>
      <c r="H472" s="1"/>
    </row>
    <row r="473" spans="3:8" x14ac:dyDescent="0.2">
      <c r="C473" s="5"/>
      <c r="D473" s="5"/>
      <c r="E473" s="6"/>
      <c r="F473" s="15"/>
      <c r="G473" s="1"/>
      <c r="H473" s="1"/>
    </row>
    <row r="474" spans="3:8" x14ac:dyDescent="0.2">
      <c r="C474" s="5"/>
      <c r="D474" s="5"/>
      <c r="E474" s="6"/>
      <c r="F474" s="15"/>
      <c r="G474" s="1"/>
      <c r="H474" s="1"/>
    </row>
    <row r="475" spans="3:8" x14ac:dyDescent="0.2">
      <c r="C475" s="5"/>
      <c r="D475" s="5"/>
      <c r="E475" s="6"/>
      <c r="F475" s="15"/>
      <c r="G475" s="1"/>
      <c r="H475" s="1"/>
    </row>
    <row r="476" spans="3:8" x14ac:dyDescent="0.2">
      <c r="C476" s="5"/>
      <c r="D476" s="5"/>
      <c r="E476" s="6"/>
      <c r="F476" s="15"/>
      <c r="G476" s="1"/>
      <c r="H476" s="1"/>
    </row>
    <row r="477" spans="3:8" x14ac:dyDescent="0.2">
      <c r="C477" s="5"/>
      <c r="D477" s="5"/>
      <c r="E477" s="6"/>
      <c r="F477" s="15"/>
      <c r="G477" s="1"/>
      <c r="H477" s="1"/>
    </row>
    <row r="478" spans="3:8" x14ac:dyDescent="0.2">
      <c r="C478" s="5"/>
      <c r="D478" s="5"/>
      <c r="E478" s="6"/>
      <c r="F478" s="15"/>
      <c r="G478" s="1"/>
      <c r="H478" s="1"/>
    </row>
    <row r="479" spans="3:8" x14ac:dyDescent="0.2">
      <c r="C479" s="5"/>
      <c r="D479" s="5"/>
      <c r="E479" s="6"/>
      <c r="F479" s="15"/>
      <c r="G479" s="1"/>
      <c r="H479" s="1"/>
    </row>
    <row r="480" spans="3:8" x14ac:dyDescent="0.2">
      <c r="C480" s="5"/>
      <c r="D480" s="5"/>
      <c r="E480" s="6"/>
      <c r="F480" s="15"/>
      <c r="G480" s="1"/>
      <c r="H480" s="1"/>
    </row>
    <row r="481" spans="3:8" x14ac:dyDescent="0.2">
      <c r="C481" s="5"/>
      <c r="D481" s="5"/>
      <c r="E481" s="6"/>
      <c r="F481" s="15"/>
      <c r="G481" s="1"/>
      <c r="H481" s="1"/>
    </row>
    <row r="482" spans="3:8" x14ac:dyDescent="0.2">
      <c r="C482" s="5"/>
      <c r="D482" s="5"/>
      <c r="E482" s="6"/>
      <c r="F482" s="15"/>
      <c r="G482" s="1"/>
      <c r="H482" s="1"/>
    </row>
    <row r="483" spans="3:8" x14ac:dyDescent="0.2">
      <c r="C483" s="5"/>
      <c r="D483" s="5"/>
      <c r="E483" s="6"/>
      <c r="F483" s="15"/>
      <c r="G483" s="1"/>
      <c r="H483" s="1"/>
    </row>
    <row r="484" spans="3:8" x14ac:dyDescent="0.2">
      <c r="C484" s="5"/>
      <c r="D484" s="5"/>
      <c r="E484" s="6"/>
      <c r="F484" s="15"/>
      <c r="G484" s="1"/>
      <c r="H484" s="1"/>
    </row>
    <row r="485" spans="3:8" x14ac:dyDescent="0.2">
      <c r="C485" s="5"/>
      <c r="D485" s="5"/>
      <c r="E485" s="6"/>
      <c r="F485" s="15"/>
      <c r="G485" s="1"/>
      <c r="H485" s="1"/>
    </row>
    <row r="486" spans="3:8" x14ac:dyDescent="0.2">
      <c r="C486" s="5"/>
      <c r="D486" s="5"/>
      <c r="E486" s="6"/>
      <c r="F486" s="15"/>
      <c r="G486" s="1"/>
      <c r="H486" s="1"/>
    </row>
    <row r="487" spans="3:8" x14ac:dyDescent="0.2">
      <c r="C487" s="5"/>
      <c r="D487" s="5"/>
      <c r="E487" s="6"/>
      <c r="F487" s="15"/>
      <c r="G487" s="1"/>
      <c r="H487" s="1"/>
    </row>
    <row r="488" spans="3:8" x14ac:dyDescent="0.2">
      <c r="C488" s="5"/>
      <c r="D488" s="5"/>
      <c r="E488" s="6"/>
      <c r="F488" s="15"/>
      <c r="G488" s="1"/>
      <c r="H488" s="1"/>
    </row>
    <row r="489" spans="3:8" x14ac:dyDescent="0.2">
      <c r="C489" s="5"/>
      <c r="D489" s="5"/>
      <c r="E489" s="6"/>
      <c r="F489" s="15"/>
      <c r="G489" s="1"/>
      <c r="H489" s="1"/>
    </row>
    <row r="490" spans="3:8" x14ac:dyDescent="0.2">
      <c r="C490" s="5"/>
      <c r="D490" s="5"/>
      <c r="E490" s="6"/>
      <c r="F490" s="15"/>
      <c r="G490" s="1"/>
      <c r="H490" s="1"/>
    </row>
    <row r="491" spans="3:8" x14ac:dyDescent="0.2">
      <c r="C491" s="5"/>
      <c r="D491" s="5"/>
      <c r="E491" s="6"/>
      <c r="F491" s="15"/>
      <c r="G491" s="1"/>
      <c r="H491" s="1"/>
    </row>
    <row r="492" spans="3:8" x14ac:dyDescent="0.2">
      <c r="C492" s="5"/>
      <c r="D492" s="5"/>
      <c r="E492" s="6"/>
      <c r="F492" s="15"/>
      <c r="G492" s="1"/>
      <c r="H492" s="1"/>
    </row>
    <row r="493" spans="3:8" x14ac:dyDescent="0.2">
      <c r="C493" s="5"/>
      <c r="D493" s="5"/>
      <c r="E493" s="6"/>
      <c r="F493" s="15"/>
      <c r="G493" s="1"/>
      <c r="H493" s="1"/>
    </row>
    <row r="494" spans="3:8" x14ac:dyDescent="0.2">
      <c r="C494" s="5"/>
      <c r="D494" s="5"/>
      <c r="E494" s="6"/>
      <c r="F494" s="15"/>
      <c r="G494" s="1"/>
      <c r="H494" s="1"/>
    </row>
    <row r="495" spans="3:8" x14ac:dyDescent="0.2">
      <c r="C495" s="5"/>
      <c r="D495" s="5"/>
      <c r="E495" s="6"/>
      <c r="F495" s="15"/>
      <c r="G495" s="1"/>
      <c r="H495" s="1"/>
    </row>
    <row r="496" spans="3:8" x14ac:dyDescent="0.2">
      <c r="C496" s="5"/>
      <c r="D496" s="5"/>
      <c r="E496" s="6"/>
      <c r="F496" s="15"/>
      <c r="G496" s="1"/>
      <c r="H496" s="1"/>
    </row>
    <row r="497" spans="3:8" x14ac:dyDescent="0.2">
      <c r="C497" s="5"/>
      <c r="D497" s="5"/>
      <c r="E497" s="6"/>
      <c r="F497" s="15"/>
      <c r="G497" s="1"/>
      <c r="H497" s="1"/>
    </row>
    <row r="498" spans="3:8" x14ac:dyDescent="0.2">
      <c r="C498" s="5"/>
      <c r="D498" s="5"/>
      <c r="E498" s="6"/>
      <c r="F498" s="15"/>
      <c r="G498" s="1"/>
      <c r="H498" s="1"/>
    </row>
    <row r="499" spans="3:8" x14ac:dyDescent="0.2">
      <c r="C499" s="5"/>
      <c r="D499" s="5"/>
      <c r="E499" s="6"/>
      <c r="F499" s="15"/>
      <c r="G499" s="1"/>
      <c r="H499" s="1"/>
    </row>
    <row r="500" spans="3:8" x14ac:dyDescent="0.2">
      <c r="C500" s="5"/>
      <c r="D500" s="5"/>
      <c r="E500" s="6"/>
      <c r="F500" s="15"/>
      <c r="G500" s="1"/>
      <c r="H500" s="1"/>
    </row>
    <row r="501" spans="3:8" x14ac:dyDescent="0.2">
      <c r="C501" s="5"/>
      <c r="D501" s="5"/>
      <c r="E501" s="6"/>
      <c r="F501" s="15"/>
      <c r="G501" s="1"/>
      <c r="H501" s="1"/>
    </row>
    <row r="502" spans="3:8" x14ac:dyDescent="0.2">
      <c r="C502" s="5"/>
      <c r="D502" s="5"/>
      <c r="E502" s="6"/>
      <c r="F502" s="15"/>
      <c r="G502" s="1"/>
      <c r="H502" s="1"/>
    </row>
    <row r="503" spans="3:8" x14ac:dyDescent="0.2">
      <c r="C503" s="5"/>
      <c r="D503" s="5"/>
      <c r="E503" s="6"/>
      <c r="F503" s="15"/>
      <c r="G503" s="1"/>
      <c r="H503" s="1"/>
    </row>
    <row r="504" spans="3:8" x14ac:dyDescent="0.2">
      <c r="C504" s="5"/>
      <c r="D504" s="5"/>
      <c r="E504" s="6"/>
      <c r="F504" s="15"/>
      <c r="G504" s="1"/>
      <c r="H504" s="1"/>
    </row>
    <row r="505" spans="3:8" x14ac:dyDescent="0.2">
      <c r="C505" s="5"/>
      <c r="D505" s="5"/>
      <c r="E505" s="6"/>
      <c r="F505" s="15"/>
      <c r="G505" s="1"/>
      <c r="H505" s="1"/>
    </row>
    <row r="506" spans="3:8" x14ac:dyDescent="0.2">
      <c r="C506" s="5"/>
      <c r="D506" s="5"/>
      <c r="E506" s="6"/>
      <c r="F506" s="15"/>
      <c r="G506" s="1"/>
      <c r="H506" s="1"/>
    </row>
    <row r="507" spans="3:8" x14ac:dyDescent="0.2">
      <c r="C507" s="5"/>
      <c r="D507" s="5"/>
      <c r="E507" s="6"/>
      <c r="F507" s="15"/>
      <c r="G507" s="1"/>
      <c r="H507" s="1"/>
    </row>
    <row r="508" spans="3:8" x14ac:dyDescent="0.2">
      <c r="C508" s="5"/>
      <c r="D508" s="5"/>
      <c r="E508" s="6"/>
      <c r="F508" s="15"/>
      <c r="G508" s="1"/>
      <c r="H508" s="1"/>
    </row>
    <row r="509" spans="3:8" x14ac:dyDescent="0.2">
      <c r="C509" s="5"/>
      <c r="D509" s="5"/>
      <c r="E509" s="6"/>
      <c r="F509" s="15"/>
      <c r="G509" s="1"/>
      <c r="H509" s="1"/>
    </row>
    <row r="510" spans="3:8" x14ac:dyDescent="0.2">
      <c r="C510" s="5"/>
      <c r="D510" s="5"/>
      <c r="E510" s="6"/>
      <c r="F510" s="15"/>
      <c r="G510" s="1"/>
      <c r="H510" s="1"/>
    </row>
    <row r="511" spans="3:8" x14ac:dyDescent="0.2">
      <c r="C511" s="5"/>
      <c r="D511" s="5"/>
      <c r="E511" s="6"/>
      <c r="F511" s="15"/>
      <c r="G511" s="1"/>
      <c r="H511" s="1"/>
    </row>
    <row r="512" spans="3:8" x14ac:dyDescent="0.2">
      <c r="C512" s="5"/>
      <c r="D512" s="5"/>
      <c r="E512" s="6"/>
      <c r="F512" s="15"/>
      <c r="G512" s="1"/>
      <c r="H512" s="1"/>
    </row>
    <row r="513" spans="3:8" x14ac:dyDescent="0.2">
      <c r="C513" s="5"/>
      <c r="D513" s="5"/>
      <c r="E513" s="6"/>
      <c r="F513" s="15"/>
      <c r="G513" s="1"/>
      <c r="H513" s="1"/>
    </row>
    <row r="514" spans="3:8" x14ac:dyDescent="0.2">
      <c r="C514" s="5"/>
      <c r="D514" s="5"/>
      <c r="E514" s="6"/>
      <c r="F514" s="15"/>
      <c r="G514" s="1"/>
      <c r="H514" s="1"/>
    </row>
    <row r="515" spans="3:8" x14ac:dyDescent="0.2">
      <c r="C515" s="5"/>
      <c r="D515" s="5"/>
      <c r="E515" s="6"/>
      <c r="F515" s="15"/>
      <c r="G515" s="1"/>
      <c r="H515" s="1"/>
    </row>
    <row r="516" spans="3:8" x14ac:dyDescent="0.2">
      <c r="C516" s="5"/>
      <c r="D516" s="5"/>
      <c r="E516" s="6"/>
      <c r="F516" s="15"/>
      <c r="G516" s="1"/>
      <c r="H516" s="1"/>
    </row>
    <row r="517" spans="3:8" x14ac:dyDescent="0.2">
      <c r="C517" s="5"/>
      <c r="D517" s="5"/>
      <c r="E517" s="6"/>
      <c r="F517" s="15"/>
      <c r="G517" s="1"/>
      <c r="H517" s="1"/>
    </row>
    <row r="518" spans="3:8" x14ac:dyDescent="0.2">
      <c r="C518" s="5"/>
      <c r="D518" s="5"/>
      <c r="E518" s="6"/>
      <c r="F518" s="15"/>
      <c r="G518" s="1"/>
      <c r="H518" s="1"/>
    </row>
    <row r="519" spans="3:8" x14ac:dyDescent="0.2">
      <c r="C519" s="5"/>
      <c r="D519" s="5"/>
      <c r="E519" s="6"/>
      <c r="F519" s="15"/>
      <c r="G519" s="1"/>
      <c r="H519" s="1"/>
    </row>
    <row r="520" spans="3:8" x14ac:dyDescent="0.2">
      <c r="C520" s="5"/>
      <c r="D520" s="5"/>
      <c r="E520" s="6"/>
      <c r="F520" s="15"/>
      <c r="G520" s="1"/>
      <c r="H520" s="1"/>
    </row>
    <row r="521" spans="3:8" x14ac:dyDescent="0.2">
      <c r="C521" s="5"/>
      <c r="D521" s="5"/>
      <c r="E521" s="6"/>
      <c r="F521" s="15"/>
      <c r="G521" s="1"/>
      <c r="H521" s="1"/>
    </row>
    <row r="522" spans="3:8" x14ac:dyDescent="0.2">
      <c r="C522" s="5"/>
      <c r="D522" s="5"/>
      <c r="E522" s="6"/>
      <c r="F522" s="15"/>
      <c r="G522" s="1"/>
      <c r="H522" s="1"/>
    </row>
    <row r="523" spans="3:8" x14ac:dyDescent="0.2">
      <c r="C523" s="5"/>
      <c r="D523" s="5"/>
      <c r="E523" s="6"/>
      <c r="F523" s="15"/>
      <c r="G523" s="1"/>
      <c r="H523" s="1"/>
    </row>
    <row r="524" spans="3:8" x14ac:dyDescent="0.2">
      <c r="C524" s="5"/>
      <c r="D524" s="5"/>
      <c r="E524" s="6"/>
      <c r="F524" s="15"/>
      <c r="G524" s="1"/>
      <c r="H524" s="1"/>
    </row>
    <row r="525" spans="3:8" x14ac:dyDescent="0.2">
      <c r="C525" s="5"/>
      <c r="D525" s="5"/>
      <c r="E525" s="6"/>
      <c r="F525" s="15"/>
      <c r="G525" s="1"/>
      <c r="H525" s="1"/>
    </row>
    <row r="526" spans="3:8" x14ac:dyDescent="0.2">
      <c r="C526" s="5"/>
      <c r="D526" s="5"/>
      <c r="E526" s="6"/>
      <c r="F526" s="15"/>
      <c r="G526" s="1"/>
      <c r="H526" s="1"/>
    </row>
    <row r="527" spans="3:8" x14ac:dyDescent="0.2">
      <c r="C527" s="5"/>
      <c r="D527" s="5"/>
      <c r="E527" s="6"/>
      <c r="F527" s="15"/>
      <c r="G527" s="1"/>
      <c r="H527" s="1"/>
    </row>
    <row r="528" spans="3:8" x14ac:dyDescent="0.2">
      <c r="C528" s="5"/>
      <c r="D528" s="5"/>
      <c r="E528" s="6"/>
      <c r="F528" s="15"/>
      <c r="G528" s="1"/>
      <c r="H528" s="1"/>
    </row>
    <row r="529" spans="3:8" x14ac:dyDescent="0.2">
      <c r="C529" s="5"/>
      <c r="D529" s="5"/>
      <c r="E529" s="6"/>
      <c r="F529" s="15"/>
      <c r="G529" s="1"/>
      <c r="H529" s="1"/>
    </row>
    <row r="530" spans="3:8" x14ac:dyDescent="0.2">
      <c r="C530" s="5"/>
      <c r="D530" s="5"/>
      <c r="E530" s="6"/>
      <c r="F530" s="15"/>
      <c r="G530" s="1"/>
      <c r="H530" s="1"/>
    </row>
    <row r="531" spans="3:8" x14ac:dyDescent="0.2">
      <c r="C531" s="5"/>
      <c r="D531" s="5"/>
      <c r="E531" s="6"/>
      <c r="F531" s="15"/>
      <c r="G531" s="1"/>
      <c r="H531" s="1"/>
    </row>
    <row r="532" spans="3:8" x14ac:dyDescent="0.2">
      <c r="C532" s="5"/>
      <c r="D532" s="5"/>
      <c r="E532" s="6"/>
      <c r="F532" s="15"/>
      <c r="G532" s="1"/>
      <c r="H532" s="1"/>
    </row>
    <row r="533" spans="3:8" x14ac:dyDescent="0.2">
      <c r="C533" s="5"/>
      <c r="D533" s="5"/>
      <c r="E533" s="6"/>
      <c r="F533" s="15"/>
      <c r="G533" s="1"/>
      <c r="H533" s="1"/>
    </row>
    <row r="534" spans="3:8" x14ac:dyDescent="0.2">
      <c r="C534" s="5"/>
      <c r="D534" s="5"/>
      <c r="E534" s="6"/>
      <c r="F534" s="15"/>
      <c r="G534" s="1"/>
      <c r="H534" s="1"/>
    </row>
    <row r="535" spans="3:8" x14ac:dyDescent="0.2">
      <c r="C535" s="5"/>
      <c r="D535" s="5"/>
      <c r="E535" s="6"/>
      <c r="F535" s="15"/>
      <c r="G535" s="1"/>
      <c r="H535" s="1"/>
    </row>
    <row r="536" spans="3:8" x14ac:dyDescent="0.2">
      <c r="C536" s="5"/>
      <c r="D536" s="5"/>
      <c r="E536" s="6"/>
      <c r="F536" s="15"/>
      <c r="G536" s="1"/>
      <c r="H536" s="1"/>
    </row>
    <row r="537" spans="3:8" x14ac:dyDescent="0.2">
      <c r="C537" s="5"/>
      <c r="D537" s="5"/>
      <c r="E537" s="6"/>
      <c r="F537" s="15"/>
      <c r="G537" s="1"/>
      <c r="H537" s="1"/>
    </row>
    <row r="538" spans="3:8" x14ac:dyDescent="0.2">
      <c r="C538" s="5"/>
      <c r="D538" s="5"/>
      <c r="E538" s="6"/>
      <c r="F538" s="15"/>
      <c r="G538" s="1"/>
      <c r="H538" s="1"/>
    </row>
    <row r="539" spans="3:8" x14ac:dyDescent="0.2">
      <c r="C539" s="5"/>
      <c r="D539" s="5"/>
      <c r="E539" s="6"/>
      <c r="F539" s="15"/>
      <c r="G539" s="1"/>
      <c r="H539" s="1"/>
    </row>
    <row r="540" spans="3:8" x14ac:dyDescent="0.2">
      <c r="C540" s="5"/>
      <c r="D540" s="5"/>
      <c r="E540" s="6"/>
      <c r="F540" s="15"/>
      <c r="G540" s="1"/>
      <c r="H540" s="1"/>
    </row>
    <row r="541" spans="3:8" x14ac:dyDescent="0.2">
      <c r="C541" s="5"/>
      <c r="D541" s="5"/>
      <c r="E541" s="6"/>
      <c r="F541" s="15"/>
      <c r="G541" s="1"/>
      <c r="H541" s="1"/>
    </row>
    <row r="542" spans="3:8" x14ac:dyDescent="0.2">
      <c r="C542" s="5"/>
      <c r="D542" s="5"/>
      <c r="E542" s="6"/>
      <c r="F542" s="15"/>
      <c r="G542" s="1"/>
      <c r="H542" s="1"/>
    </row>
    <row r="543" spans="3:8" x14ac:dyDescent="0.2">
      <c r="C543" s="5"/>
      <c r="D543" s="5"/>
      <c r="E543" s="6"/>
      <c r="F543" s="15"/>
      <c r="G543" s="1"/>
      <c r="H543" s="1"/>
    </row>
    <row r="544" spans="3:8" x14ac:dyDescent="0.2">
      <c r="C544" s="5"/>
      <c r="D544" s="5"/>
      <c r="E544" s="6"/>
      <c r="F544" s="15"/>
      <c r="G544" s="1"/>
      <c r="H544" s="1"/>
    </row>
    <row r="545" spans="3:8" x14ac:dyDescent="0.2">
      <c r="C545" s="5"/>
      <c r="D545" s="5"/>
      <c r="E545" s="6"/>
      <c r="F545" s="15"/>
      <c r="G545" s="1"/>
      <c r="H545" s="1"/>
    </row>
    <row r="546" spans="3:8" x14ac:dyDescent="0.2">
      <c r="C546" s="5"/>
      <c r="D546" s="5"/>
      <c r="E546" s="6"/>
      <c r="F546" s="15"/>
      <c r="G546" s="1"/>
      <c r="H546" s="1"/>
    </row>
    <row r="547" spans="3:8" x14ac:dyDescent="0.2">
      <c r="C547" s="5"/>
      <c r="D547" s="5"/>
      <c r="E547" s="6"/>
      <c r="F547" s="15"/>
      <c r="G547" s="1"/>
      <c r="H547" s="1"/>
    </row>
    <row r="548" spans="3:8" x14ac:dyDescent="0.2">
      <c r="C548" s="5"/>
      <c r="D548" s="5"/>
      <c r="E548" s="6"/>
      <c r="F548" s="15"/>
      <c r="G548" s="1"/>
      <c r="H548" s="1"/>
    </row>
    <row r="549" spans="3:8" x14ac:dyDescent="0.2">
      <c r="C549" s="5"/>
      <c r="D549" s="5"/>
      <c r="E549" s="6"/>
      <c r="F549" s="15"/>
      <c r="G549" s="1"/>
      <c r="H549" s="1"/>
    </row>
    <row r="550" spans="3:8" x14ac:dyDescent="0.2">
      <c r="C550" s="5"/>
      <c r="D550" s="5"/>
      <c r="E550" s="6"/>
      <c r="F550" s="15"/>
      <c r="G550" s="1"/>
      <c r="H550" s="1"/>
    </row>
    <row r="551" spans="3:8" x14ac:dyDescent="0.2">
      <c r="C551" s="5"/>
      <c r="D551" s="5"/>
      <c r="E551" s="6"/>
      <c r="F551" s="15"/>
      <c r="G551" s="1"/>
      <c r="H551" s="1"/>
    </row>
    <row r="552" spans="3:8" x14ac:dyDescent="0.2">
      <c r="C552" s="5"/>
      <c r="D552" s="5"/>
      <c r="E552" s="6"/>
      <c r="F552" s="15"/>
      <c r="G552" s="1"/>
      <c r="H552" s="1"/>
    </row>
    <row r="553" spans="3:8" x14ac:dyDescent="0.2">
      <c r="C553" s="5"/>
      <c r="D553" s="5"/>
      <c r="E553" s="6"/>
      <c r="F553" s="15"/>
      <c r="G553" s="1"/>
      <c r="H553" s="1"/>
    </row>
    <row r="554" spans="3:8" x14ac:dyDescent="0.2">
      <c r="C554" s="5"/>
      <c r="D554" s="5"/>
      <c r="E554" s="6"/>
      <c r="F554" s="15"/>
      <c r="G554" s="1"/>
      <c r="H554" s="1"/>
    </row>
    <row r="555" spans="3:8" x14ac:dyDescent="0.2">
      <c r="C555" s="5"/>
      <c r="D555" s="5"/>
      <c r="E555" s="6"/>
      <c r="F555" s="15"/>
      <c r="G555" s="1"/>
      <c r="H555" s="1"/>
    </row>
    <row r="556" spans="3:8" x14ac:dyDescent="0.2">
      <c r="C556" s="5"/>
      <c r="D556" s="5"/>
      <c r="E556" s="6"/>
      <c r="F556" s="15"/>
      <c r="G556" s="1"/>
      <c r="H556" s="1"/>
    </row>
    <row r="557" spans="3:8" x14ac:dyDescent="0.2">
      <c r="C557" s="5"/>
      <c r="D557" s="5"/>
      <c r="E557" s="6"/>
      <c r="F557" s="15"/>
      <c r="G557" s="1"/>
      <c r="H557" s="1"/>
    </row>
    <row r="558" spans="3:8" x14ac:dyDescent="0.2">
      <c r="C558" s="5"/>
      <c r="D558" s="5"/>
      <c r="E558" s="6"/>
      <c r="F558" s="15"/>
      <c r="G558" s="1"/>
      <c r="H558" s="1"/>
    </row>
    <row r="559" spans="3:8" x14ac:dyDescent="0.2">
      <c r="C559" s="5"/>
      <c r="D559" s="5"/>
      <c r="E559" s="6"/>
      <c r="F559" s="15"/>
      <c r="G559" s="1"/>
      <c r="H559" s="1"/>
    </row>
    <row r="560" spans="3:8" x14ac:dyDescent="0.2">
      <c r="C560" s="5"/>
      <c r="D560" s="5"/>
      <c r="E560" s="6"/>
      <c r="F560" s="15"/>
      <c r="G560" s="1"/>
      <c r="H560" s="1"/>
    </row>
    <row r="561" spans="3:8" x14ac:dyDescent="0.2">
      <c r="C561" s="5"/>
      <c r="D561" s="5"/>
      <c r="E561" s="6"/>
      <c r="F561" s="15"/>
      <c r="G561" s="1"/>
      <c r="H561" s="1"/>
    </row>
    <row r="562" spans="3:8" x14ac:dyDescent="0.2">
      <c r="C562" s="5"/>
      <c r="D562" s="5"/>
      <c r="E562" s="6"/>
      <c r="F562" s="15"/>
      <c r="G562" s="1"/>
      <c r="H562" s="1"/>
    </row>
    <row r="563" spans="3:8" x14ac:dyDescent="0.2">
      <c r="C563" s="5"/>
      <c r="D563" s="5"/>
      <c r="E563" s="6"/>
      <c r="F563" s="15"/>
      <c r="G563" s="1"/>
      <c r="H563" s="1"/>
    </row>
    <row r="564" spans="3:8" x14ac:dyDescent="0.2">
      <c r="C564" s="5"/>
      <c r="D564" s="5"/>
      <c r="E564" s="6"/>
      <c r="F564" s="15"/>
      <c r="G564" s="1"/>
      <c r="H564" s="1"/>
    </row>
    <row r="565" spans="3:8" x14ac:dyDescent="0.2">
      <c r="C565" s="5"/>
      <c r="D565" s="5"/>
      <c r="E565" s="6"/>
      <c r="F565" s="15"/>
      <c r="G565" s="1"/>
      <c r="H565" s="1"/>
    </row>
    <row r="566" spans="3:8" x14ac:dyDescent="0.2">
      <c r="C566" s="5"/>
      <c r="D566" s="5"/>
      <c r="E566" s="6"/>
      <c r="F566" s="15"/>
      <c r="G566" s="1"/>
      <c r="H566" s="1"/>
    </row>
    <row r="567" spans="3:8" x14ac:dyDescent="0.2">
      <c r="C567" s="5"/>
      <c r="D567" s="5"/>
      <c r="E567" s="6"/>
      <c r="F567" s="15"/>
      <c r="G567" s="1"/>
      <c r="H567" s="1"/>
    </row>
    <row r="568" spans="3:8" x14ac:dyDescent="0.2">
      <c r="C568" s="5"/>
      <c r="D568" s="5"/>
      <c r="E568" s="6"/>
      <c r="F568" s="15"/>
      <c r="G568" s="1"/>
      <c r="H568" s="1"/>
    </row>
    <row r="569" spans="3:8" x14ac:dyDescent="0.2">
      <c r="C569" s="5"/>
      <c r="D569" s="5"/>
      <c r="E569" s="6"/>
      <c r="F569" s="15"/>
      <c r="G569" s="1"/>
      <c r="H569" s="1"/>
    </row>
    <row r="570" spans="3:8" x14ac:dyDescent="0.2">
      <c r="C570" s="5"/>
      <c r="D570" s="5"/>
      <c r="E570" s="6"/>
      <c r="F570" s="15"/>
      <c r="G570" s="1"/>
      <c r="H570" s="1"/>
    </row>
    <row r="571" spans="3:8" x14ac:dyDescent="0.2">
      <c r="C571" s="5"/>
      <c r="D571" s="5"/>
      <c r="E571" s="6"/>
      <c r="F571" s="15"/>
      <c r="G571" s="1"/>
      <c r="H571" s="1"/>
    </row>
    <row r="572" spans="3:8" x14ac:dyDescent="0.2">
      <c r="C572" s="5"/>
      <c r="D572" s="5"/>
      <c r="E572" s="6"/>
      <c r="F572" s="15"/>
      <c r="G572" s="1"/>
      <c r="H572" s="1"/>
    </row>
    <row r="573" spans="3:8" x14ac:dyDescent="0.2">
      <c r="C573" s="5"/>
      <c r="D573" s="5"/>
      <c r="E573" s="6"/>
      <c r="F573" s="15"/>
      <c r="G573" s="1"/>
      <c r="H573" s="1"/>
    </row>
    <row r="574" spans="3:8" x14ac:dyDescent="0.2">
      <c r="C574" s="5"/>
      <c r="D574" s="5"/>
      <c r="E574" s="6"/>
      <c r="F574" s="15"/>
      <c r="G574" s="1"/>
      <c r="H574" s="1"/>
    </row>
    <row r="575" spans="3:8" x14ac:dyDescent="0.2">
      <c r="C575" s="5"/>
      <c r="D575" s="5"/>
      <c r="E575" s="6"/>
      <c r="F575" s="15"/>
      <c r="G575" s="1"/>
      <c r="H575" s="1"/>
    </row>
    <row r="576" spans="3:8" x14ac:dyDescent="0.2">
      <c r="C576" s="5"/>
      <c r="D576" s="5"/>
      <c r="E576" s="6"/>
      <c r="F576" s="15"/>
      <c r="G576" s="1"/>
      <c r="H576" s="1"/>
    </row>
    <row r="577" spans="3:8" x14ac:dyDescent="0.2">
      <c r="C577" s="5"/>
      <c r="D577" s="5"/>
      <c r="E577" s="6"/>
      <c r="F577" s="15"/>
      <c r="G577" s="1"/>
      <c r="H577" s="1"/>
    </row>
    <row r="578" spans="3:8" x14ac:dyDescent="0.2">
      <c r="C578" s="5"/>
      <c r="D578" s="5"/>
      <c r="E578" s="6"/>
      <c r="F578" s="15"/>
      <c r="G578" s="1"/>
      <c r="H578" s="1"/>
    </row>
    <row r="579" spans="3:8" x14ac:dyDescent="0.2">
      <c r="C579" s="5"/>
      <c r="D579" s="5"/>
      <c r="E579" s="6"/>
      <c r="F579" s="15"/>
      <c r="G579" s="1"/>
      <c r="H579" s="1"/>
    </row>
    <row r="580" spans="3:8" x14ac:dyDescent="0.2">
      <c r="C580" s="5"/>
      <c r="D580" s="5"/>
      <c r="E580" s="6"/>
      <c r="F580" s="15"/>
      <c r="G580" s="1"/>
      <c r="H580" s="1"/>
    </row>
    <row r="581" spans="3:8" x14ac:dyDescent="0.2">
      <c r="C581" s="5"/>
      <c r="D581" s="5"/>
      <c r="E581" s="6"/>
      <c r="F581" s="15"/>
      <c r="G581" s="1"/>
      <c r="H581" s="1"/>
    </row>
    <row r="582" spans="3:8" x14ac:dyDescent="0.2">
      <c r="C582" s="5"/>
      <c r="D582" s="5"/>
      <c r="E582" s="6"/>
      <c r="F582" s="15"/>
      <c r="G582" s="1"/>
      <c r="H582" s="1"/>
    </row>
    <row r="583" spans="3:8" x14ac:dyDescent="0.2">
      <c r="C583" s="5"/>
      <c r="D583" s="5"/>
      <c r="E583" s="6"/>
      <c r="F583" s="15"/>
      <c r="G583" s="1"/>
      <c r="H583" s="1"/>
    </row>
    <row r="584" spans="3:8" x14ac:dyDescent="0.2">
      <c r="C584" s="5"/>
      <c r="D584" s="5"/>
      <c r="E584" s="6"/>
      <c r="F584" s="15"/>
      <c r="G584" s="1"/>
      <c r="H584" s="1"/>
    </row>
    <row r="585" spans="3:8" x14ac:dyDescent="0.2">
      <c r="C585" s="5"/>
      <c r="D585" s="5"/>
      <c r="E585" s="6"/>
      <c r="F585" s="15"/>
      <c r="G585" s="1"/>
      <c r="H585" s="1"/>
    </row>
    <row r="586" spans="3:8" x14ac:dyDescent="0.2">
      <c r="C586" s="5"/>
      <c r="D586" s="5"/>
      <c r="E586" s="6"/>
      <c r="F586" s="15"/>
      <c r="G586" s="1"/>
      <c r="H586" s="1"/>
    </row>
    <row r="587" spans="3:8" x14ac:dyDescent="0.2">
      <c r="C587" s="5"/>
      <c r="D587" s="5"/>
      <c r="E587" s="6"/>
      <c r="F587" s="15"/>
      <c r="G587" s="1"/>
      <c r="H587" s="1"/>
    </row>
    <row r="588" spans="3:8" x14ac:dyDescent="0.2">
      <c r="C588" s="5"/>
      <c r="D588" s="5"/>
      <c r="E588" s="6"/>
      <c r="F588" s="15"/>
      <c r="G588" s="1"/>
      <c r="H588" s="1"/>
    </row>
    <row r="589" spans="3:8" x14ac:dyDescent="0.2">
      <c r="C589" s="5"/>
      <c r="D589" s="5"/>
      <c r="E589" s="6"/>
      <c r="F589" s="15"/>
      <c r="G589" s="1"/>
      <c r="H589" s="1"/>
    </row>
    <row r="590" spans="3:8" x14ac:dyDescent="0.2">
      <c r="C590" s="5"/>
      <c r="D590" s="5"/>
      <c r="E590" s="6"/>
      <c r="F590" s="15"/>
      <c r="G590" s="1"/>
      <c r="H590" s="1"/>
    </row>
    <row r="591" spans="3:8" x14ac:dyDescent="0.2">
      <c r="C591" s="5"/>
      <c r="D591" s="5"/>
      <c r="E591" s="6"/>
      <c r="F591" s="15"/>
      <c r="G591" s="1"/>
      <c r="H591" s="1"/>
    </row>
    <row r="592" spans="3:8" x14ac:dyDescent="0.2">
      <c r="C592" s="5"/>
      <c r="D592" s="5"/>
      <c r="E592" s="6"/>
      <c r="F592" s="15"/>
      <c r="G592" s="1"/>
      <c r="H592" s="1"/>
    </row>
    <row r="593" spans="3:8" x14ac:dyDescent="0.2">
      <c r="C593" s="5"/>
      <c r="D593" s="5"/>
      <c r="E593" s="6"/>
      <c r="F593" s="15"/>
      <c r="G593" s="1"/>
      <c r="H593" s="1"/>
    </row>
    <row r="594" spans="3:8" x14ac:dyDescent="0.2">
      <c r="C594" s="5"/>
      <c r="D594" s="5"/>
      <c r="E594" s="6"/>
      <c r="F594" s="15"/>
      <c r="G594" s="1"/>
      <c r="H594" s="1"/>
    </row>
    <row r="595" spans="3:8" x14ac:dyDescent="0.2">
      <c r="C595" s="5"/>
      <c r="D595" s="5"/>
      <c r="E595" s="6"/>
      <c r="F595" s="15"/>
      <c r="G595" s="1"/>
      <c r="H595" s="1"/>
    </row>
    <row r="596" spans="3:8" x14ac:dyDescent="0.2">
      <c r="C596" s="5"/>
      <c r="D596" s="5"/>
      <c r="E596" s="6"/>
      <c r="F596" s="15"/>
      <c r="G596" s="1"/>
      <c r="H596" s="1"/>
    </row>
    <row r="597" spans="3:8" x14ac:dyDescent="0.2">
      <c r="C597" s="5"/>
      <c r="D597" s="5"/>
      <c r="E597" s="6"/>
      <c r="F597" s="15"/>
      <c r="G597" s="1"/>
      <c r="H597" s="1"/>
    </row>
    <row r="598" spans="3:8" x14ac:dyDescent="0.2">
      <c r="C598" s="5"/>
      <c r="D598" s="5"/>
      <c r="E598" s="6"/>
      <c r="F598" s="15"/>
      <c r="G598" s="1"/>
      <c r="H598" s="1"/>
    </row>
    <row r="599" spans="3:8" x14ac:dyDescent="0.2">
      <c r="C599" s="5"/>
      <c r="D599" s="5"/>
      <c r="E599" s="6"/>
      <c r="F599" s="15"/>
      <c r="G599" s="1"/>
      <c r="H599" s="1"/>
    </row>
    <row r="600" spans="3:8" x14ac:dyDescent="0.2">
      <c r="C600" s="5"/>
      <c r="D600" s="5"/>
      <c r="E600" s="6"/>
      <c r="F600" s="15"/>
      <c r="G600" s="1"/>
      <c r="H600" s="1"/>
    </row>
    <row r="601" spans="3:8" x14ac:dyDescent="0.2">
      <c r="C601" s="5"/>
      <c r="D601" s="5"/>
      <c r="E601" s="6"/>
      <c r="F601" s="15"/>
      <c r="G601" s="1"/>
      <c r="H601" s="1"/>
    </row>
    <row r="602" spans="3:8" x14ac:dyDescent="0.2">
      <c r="C602" s="5"/>
      <c r="D602" s="5"/>
      <c r="E602" s="6"/>
      <c r="F602" s="15"/>
      <c r="G602" s="1"/>
      <c r="H602" s="1"/>
    </row>
    <row r="603" spans="3:8" x14ac:dyDescent="0.2">
      <c r="C603" s="5"/>
      <c r="D603" s="5"/>
      <c r="E603" s="6"/>
      <c r="F603" s="15"/>
      <c r="G603" s="1"/>
      <c r="H603" s="1"/>
    </row>
    <row r="604" spans="3:8" x14ac:dyDescent="0.2">
      <c r="C604" s="5"/>
      <c r="D604" s="5"/>
      <c r="E604" s="6"/>
      <c r="F604" s="15"/>
      <c r="G604" s="1"/>
      <c r="H604" s="1"/>
    </row>
    <row r="605" spans="3:8" x14ac:dyDescent="0.2">
      <c r="C605" s="5"/>
      <c r="D605" s="5"/>
      <c r="E605" s="6"/>
      <c r="F605" s="15"/>
      <c r="G605" s="1"/>
      <c r="H605" s="1"/>
    </row>
    <row r="606" spans="3:8" x14ac:dyDescent="0.2">
      <c r="C606" s="5"/>
      <c r="D606" s="5"/>
      <c r="E606" s="6"/>
      <c r="F606" s="15"/>
      <c r="G606" s="1"/>
      <c r="H606" s="1"/>
    </row>
    <row r="607" spans="3:8" x14ac:dyDescent="0.2">
      <c r="C607" s="5"/>
      <c r="D607" s="5"/>
      <c r="E607" s="6"/>
      <c r="F607" s="15"/>
      <c r="G607" s="1"/>
      <c r="H607" s="1"/>
    </row>
    <row r="608" spans="3:8" x14ac:dyDescent="0.2">
      <c r="C608" s="5"/>
      <c r="D608" s="5"/>
      <c r="E608" s="6"/>
      <c r="F608" s="15"/>
      <c r="G608" s="1"/>
      <c r="H608" s="1"/>
    </row>
    <row r="609" spans="3:8" x14ac:dyDescent="0.2">
      <c r="C609" s="5"/>
      <c r="D609" s="5"/>
      <c r="E609" s="6"/>
      <c r="F609" s="15"/>
      <c r="G609" s="1"/>
      <c r="H609" s="1"/>
    </row>
    <row r="610" spans="3:8" x14ac:dyDescent="0.2">
      <c r="C610" s="5"/>
      <c r="D610" s="5"/>
      <c r="E610" s="6"/>
      <c r="F610" s="15"/>
      <c r="G610" s="1"/>
      <c r="H610" s="1"/>
    </row>
    <row r="611" spans="3:8" x14ac:dyDescent="0.2">
      <c r="C611" s="5"/>
      <c r="D611" s="5"/>
      <c r="E611" s="6"/>
      <c r="F611" s="15"/>
      <c r="G611" s="1"/>
      <c r="H611" s="1"/>
    </row>
    <row r="612" spans="3:8" x14ac:dyDescent="0.2">
      <c r="C612" s="5"/>
      <c r="D612" s="5"/>
      <c r="E612" s="6"/>
      <c r="F612" s="15"/>
      <c r="G612" s="1"/>
      <c r="H612" s="1"/>
    </row>
    <row r="613" spans="3:8" x14ac:dyDescent="0.2">
      <c r="C613" s="5"/>
      <c r="D613" s="5"/>
      <c r="E613" s="6"/>
      <c r="F613" s="15"/>
      <c r="G613" s="1"/>
      <c r="H613" s="1"/>
    </row>
    <row r="614" spans="3:8" x14ac:dyDescent="0.2">
      <c r="C614" s="5"/>
      <c r="D614" s="5"/>
      <c r="E614" s="6"/>
      <c r="F614" s="15"/>
      <c r="G614" s="1"/>
      <c r="H614" s="1"/>
    </row>
    <row r="615" spans="3:8" x14ac:dyDescent="0.2">
      <c r="C615" s="5"/>
      <c r="D615" s="5"/>
      <c r="E615" s="6"/>
      <c r="F615" s="15"/>
      <c r="G615" s="1"/>
      <c r="H615" s="1"/>
    </row>
    <row r="616" spans="3:8" x14ac:dyDescent="0.2">
      <c r="C616" s="5"/>
      <c r="D616" s="5"/>
      <c r="E616" s="6"/>
      <c r="F616" s="15"/>
      <c r="G616" s="1"/>
      <c r="H616" s="1"/>
    </row>
    <row r="617" spans="3:8" x14ac:dyDescent="0.2">
      <c r="C617" s="5"/>
      <c r="D617" s="5"/>
      <c r="E617" s="6"/>
      <c r="F617" s="15"/>
      <c r="G617" s="1"/>
      <c r="H617" s="1"/>
    </row>
    <row r="618" spans="3:8" x14ac:dyDescent="0.2">
      <c r="C618" s="5"/>
      <c r="D618" s="5"/>
      <c r="E618" s="6"/>
      <c r="F618" s="15"/>
      <c r="G618" s="1"/>
      <c r="H618" s="1"/>
    </row>
    <row r="619" spans="3:8" x14ac:dyDescent="0.2">
      <c r="C619" s="5"/>
      <c r="D619" s="5"/>
      <c r="E619" s="6"/>
      <c r="F619" s="15"/>
      <c r="G619" s="1"/>
      <c r="H619" s="1"/>
    </row>
    <row r="620" spans="3:8" x14ac:dyDescent="0.2">
      <c r="C620" s="5"/>
      <c r="D620" s="5"/>
      <c r="E620" s="6"/>
      <c r="F620" s="15"/>
      <c r="G620" s="1"/>
      <c r="H620" s="1"/>
    </row>
    <row r="621" spans="3:8" x14ac:dyDescent="0.2">
      <c r="C621" s="5"/>
      <c r="D621" s="5"/>
      <c r="E621" s="6"/>
      <c r="F621" s="15"/>
      <c r="G621" s="1"/>
      <c r="H621" s="1"/>
    </row>
    <row r="622" spans="3:8" x14ac:dyDescent="0.2">
      <c r="C622" s="5"/>
      <c r="D622" s="5"/>
      <c r="E622" s="6"/>
      <c r="F622" s="15"/>
      <c r="G622" s="1"/>
      <c r="H622" s="1"/>
    </row>
    <row r="623" spans="3:8" x14ac:dyDescent="0.2">
      <c r="C623" s="5"/>
      <c r="D623" s="5"/>
      <c r="E623" s="6"/>
      <c r="F623" s="15"/>
      <c r="G623" s="1"/>
      <c r="H623" s="1"/>
    </row>
    <row r="624" spans="3:8" x14ac:dyDescent="0.2">
      <c r="C624" s="5"/>
      <c r="D624" s="5"/>
      <c r="E624" s="6"/>
      <c r="F624" s="15"/>
      <c r="G624" s="1"/>
      <c r="H624" s="1"/>
    </row>
    <row r="625" spans="3:8" x14ac:dyDescent="0.2">
      <c r="C625" s="5"/>
      <c r="D625" s="5"/>
      <c r="E625" s="6"/>
      <c r="F625" s="15"/>
      <c r="G625" s="1"/>
      <c r="H625" s="1"/>
    </row>
    <row r="626" spans="3:8" x14ac:dyDescent="0.2">
      <c r="C626" s="5"/>
      <c r="D626" s="5"/>
      <c r="E626" s="6"/>
      <c r="F626" s="15"/>
      <c r="G626" s="1"/>
      <c r="H626" s="1"/>
    </row>
    <row r="627" spans="3:8" x14ac:dyDescent="0.2">
      <c r="C627" s="5"/>
      <c r="D627" s="5"/>
      <c r="E627" s="6"/>
      <c r="F627" s="15"/>
      <c r="G627" s="1"/>
      <c r="H627" s="1"/>
    </row>
    <row r="628" spans="3:8" x14ac:dyDescent="0.2">
      <c r="C628" s="5"/>
      <c r="D628" s="5"/>
      <c r="E628" s="6"/>
      <c r="F628" s="15"/>
      <c r="G628" s="1"/>
      <c r="H628" s="1"/>
    </row>
    <row r="629" spans="3:8" x14ac:dyDescent="0.2">
      <c r="C629" s="5"/>
      <c r="D629" s="5"/>
      <c r="E629" s="6"/>
      <c r="F629" s="15"/>
      <c r="G629" s="1"/>
      <c r="H629" s="1"/>
    </row>
    <row r="630" spans="3:8" x14ac:dyDescent="0.2">
      <c r="C630" s="5"/>
      <c r="D630" s="5"/>
      <c r="E630" s="6"/>
      <c r="F630" s="15"/>
      <c r="G630" s="1"/>
      <c r="H630" s="1"/>
    </row>
    <row r="631" spans="3:8" x14ac:dyDescent="0.2">
      <c r="C631" s="5"/>
      <c r="D631" s="5"/>
      <c r="E631" s="6"/>
      <c r="F631" s="15"/>
      <c r="G631" s="1"/>
      <c r="H631" s="1"/>
    </row>
    <row r="632" spans="3:8" x14ac:dyDescent="0.2">
      <c r="C632" s="5"/>
      <c r="D632" s="5"/>
      <c r="E632" s="6"/>
      <c r="F632" s="15"/>
      <c r="G632" s="1"/>
      <c r="H632" s="1"/>
    </row>
    <row r="633" spans="3:8" x14ac:dyDescent="0.2">
      <c r="C633" s="5"/>
      <c r="D633" s="5"/>
      <c r="E633" s="6"/>
      <c r="F633" s="15"/>
      <c r="G633" s="1"/>
      <c r="H633" s="1"/>
    </row>
    <row r="634" spans="3:8" x14ac:dyDescent="0.2">
      <c r="C634" s="5"/>
      <c r="D634" s="5"/>
      <c r="E634" s="6"/>
      <c r="F634" s="15"/>
      <c r="G634" s="1"/>
      <c r="H634" s="1"/>
    </row>
    <row r="635" spans="3:8" x14ac:dyDescent="0.2">
      <c r="C635" s="5"/>
      <c r="D635" s="5"/>
      <c r="E635" s="6"/>
      <c r="F635" s="15"/>
      <c r="G635" s="1"/>
      <c r="H635" s="1"/>
    </row>
    <row r="636" spans="3:8" x14ac:dyDescent="0.2">
      <c r="C636" s="5"/>
      <c r="D636" s="5"/>
      <c r="E636" s="6"/>
      <c r="F636" s="15"/>
      <c r="G636" s="1"/>
      <c r="H636" s="1"/>
    </row>
    <row r="637" spans="3:8" x14ac:dyDescent="0.2">
      <c r="C637" s="5"/>
      <c r="D637" s="5"/>
      <c r="E637" s="6"/>
      <c r="F637" s="15"/>
      <c r="G637" s="1"/>
      <c r="H637" s="1"/>
    </row>
    <row r="638" spans="3:8" x14ac:dyDescent="0.2">
      <c r="C638" s="5"/>
      <c r="D638" s="5"/>
      <c r="E638" s="6"/>
      <c r="F638" s="15"/>
      <c r="G638" s="1"/>
      <c r="H638" s="1"/>
    </row>
    <row r="639" spans="3:8" x14ac:dyDescent="0.2">
      <c r="C639" s="5"/>
      <c r="D639" s="5"/>
      <c r="E639" s="6"/>
      <c r="F639" s="15"/>
      <c r="G639" s="1"/>
      <c r="H639" s="1"/>
    </row>
    <row r="640" spans="3:8" x14ac:dyDescent="0.2">
      <c r="C640" s="5"/>
      <c r="D640" s="5"/>
      <c r="E640" s="6"/>
      <c r="F640" s="15"/>
      <c r="G640" s="1"/>
      <c r="H640" s="1"/>
    </row>
    <row r="641" spans="3:8" x14ac:dyDescent="0.2">
      <c r="C641" s="5"/>
      <c r="D641" s="5"/>
      <c r="E641" s="6"/>
      <c r="F641" s="15"/>
      <c r="G641" s="1"/>
      <c r="H641" s="1"/>
    </row>
    <row r="642" spans="3:8" x14ac:dyDescent="0.2">
      <c r="C642" s="5"/>
      <c r="D642" s="5"/>
      <c r="E642" s="6"/>
      <c r="F642" s="15"/>
      <c r="G642" s="1"/>
      <c r="H642" s="1"/>
    </row>
    <row r="643" spans="3:8" x14ac:dyDescent="0.2">
      <c r="C643" s="5"/>
      <c r="D643" s="5"/>
      <c r="E643" s="6"/>
      <c r="F643" s="15"/>
      <c r="G643" s="1"/>
      <c r="H643" s="1"/>
    </row>
    <row r="644" spans="3:8" x14ac:dyDescent="0.2">
      <c r="C644" s="5"/>
      <c r="D644" s="5"/>
      <c r="E644" s="6"/>
      <c r="F644" s="15"/>
      <c r="G644" s="1"/>
      <c r="H644" s="1"/>
    </row>
    <row r="645" spans="3:8" x14ac:dyDescent="0.2">
      <c r="C645" s="5"/>
      <c r="D645" s="5"/>
      <c r="E645" s="6"/>
      <c r="F645" s="15"/>
      <c r="G645" s="1"/>
      <c r="H645" s="1"/>
    </row>
    <row r="646" spans="3:8" x14ac:dyDescent="0.2">
      <c r="C646" s="5"/>
      <c r="D646" s="5"/>
      <c r="E646" s="6"/>
      <c r="F646" s="15"/>
      <c r="G646" s="1"/>
      <c r="H646" s="1"/>
    </row>
    <row r="647" spans="3:8" x14ac:dyDescent="0.2">
      <c r="C647" s="5"/>
      <c r="D647" s="5"/>
      <c r="E647" s="6"/>
      <c r="F647" s="15"/>
      <c r="G647" s="1"/>
      <c r="H647" s="1"/>
    </row>
    <row r="648" spans="3:8" x14ac:dyDescent="0.2">
      <c r="C648" s="5"/>
      <c r="D648" s="5"/>
      <c r="E648" s="6"/>
      <c r="F648" s="15"/>
      <c r="G648" s="1"/>
      <c r="H648" s="1"/>
    </row>
    <row r="649" spans="3:8" x14ac:dyDescent="0.2">
      <c r="C649" s="5"/>
      <c r="D649" s="5"/>
      <c r="E649" s="6"/>
      <c r="F649" s="15"/>
      <c r="G649" s="1"/>
      <c r="H649" s="1"/>
    </row>
    <row r="650" spans="3:8" x14ac:dyDescent="0.2">
      <c r="C650" s="5"/>
      <c r="D650" s="5"/>
      <c r="E650" s="6"/>
      <c r="F650" s="15"/>
      <c r="G650" s="1"/>
      <c r="H650" s="1"/>
    </row>
    <row r="651" spans="3:8" x14ac:dyDescent="0.2">
      <c r="C651" s="5"/>
      <c r="D651" s="5"/>
      <c r="E651" s="6"/>
      <c r="F651" s="15"/>
      <c r="G651" s="1"/>
      <c r="H651" s="1"/>
    </row>
    <row r="652" spans="3:8" x14ac:dyDescent="0.2">
      <c r="C652" s="5"/>
      <c r="D652" s="5"/>
      <c r="E652" s="6"/>
      <c r="F652" s="15"/>
      <c r="G652" s="1"/>
      <c r="H652" s="1"/>
    </row>
    <row r="653" spans="3:8" x14ac:dyDescent="0.2">
      <c r="C653" s="5"/>
      <c r="D653" s="5"/>
      <c r="E653" s="6"/>
      <c r="F653" s="15"/>
      <c r="G653" s="1"/>
      <c r="H653" s="1"/>
    </row>
    <row r="654" spans="3:8" x14ac:dyDescent="0.2">
      <c r="C654" s="5"/>
      <c r="D654" s="5"/>
      <c r="E654" s="6"/>
      <c r="F654" s="15"/>
      <c r="G654" s="1"/>
      <c r="H654" s="1"/>
    </row>
    <row r="655" spans="3:8" x14ac:dyDescent="0.2">
      <c r="C655" s="5"/>
      <c r="D655" s="5"/>
      <c r="E655" s="6"/>
      <c r="F655" s="15"/>
      <c r="G655" s="1"/>
      <c r="H655" s="1"/>
    </row>
    <row r="656" spans="3:8" x14ac:dyDescent="0.2">
      <c r="C656" s="5"/>
      <c r="D656" s="5"/>
      <c r="E656" s="6"/>
      <c r="F656" s="15"/>
      <c r="G656" s="1"/>
      <c r="H656" s="1"/>
    </row>
    <row r="657" spans="3:8" x14ac:dyDescent="0.2">
      <c r="C657" s="5"/>
      <c r="D657" s="5"/>
      <c r="E657" s="6"/>
      <c r="F657" s="15"/>
      <c r="G657" s="1"/>
      <c r="H657" s="1"/>
    </row>
    <row r="658" spans="3:8" x14ac:dyDescent="0.2">
      <c r="C658" s="5"/>
      <c r="D658" s="5"/>
      <c r="E658" s="6"/>
      <c r="F658" s="15"/>
      <c r="G658" s="1"/>
      <c r="H658" s="1"/>
    </row>
    <row r="659" spans="3:8" x14ac:dyDescent="0.2">
      <c r="C659" s="5"/>
      <c r="D659" s="5"/>
      <c r="E659" s="6"/>
      <c r="F659" s="15"/>
      <c r="G659" s="1"/>
      <c r="H659" s="1"/>
    </row>
    <row r="660" spans="3:8" x14ac:dyDescent="0.2">
      <c r="C660" s="5"/>
      <c r="D660" s="5"/>
      <c r="E660" s="6"/>
      <c r="F660" s="15"/>
      <c r="G660" s="1"/>
      <c r="H660" s="1"/>
    </row>
    <row r="661" spans="3:8" x14ac:dyDescent="0.2">
      <c r="C661" s="5"/>
      <c r="D661" s="5"/>
      <c r="E661" s="6"/>
      <c r="F661" s="15"/>
      <c r="G661" s="1"/>
      <c r="H661" s="1"/>
    </row>
    <row r="662" spans="3:8" x14ac:dyDescent="0.2">
      <c r="C662" s="5"/>
      <c r="D662" s="5"/>
      <c r="E662" s="6"/>
      <c r="F662" s="15"/>
      <c r="G662" s="1"/>
      <c r="H662" s="1"/>
    </row>
    <row r="663" spans="3:8" x14ac:dyDescent="0.2">
      <c r="C663" s="5"/>
      <c r="D663" s="5"/>
      <c r="E663" s="6"/>
      <c r="F663" s="15"/>
      <c r="G663" s="1"/>
      <c r="H663" s="1"/>
    </row>
    <row r="664" spans="3:8" x14ac:dyDescent="0.2">
      <c r="C664" s="5"/>
      <c r="D664" s="5"/>
      <c r="E664" s="6"/>
      <c r="F664" s="15"/>
      <c r="G664" s="1"/>
      <c r="H664" s="1"/>
    </row>
    <row r="665" spans="3:8" x14ac:dyDescent="0.2">
      <c r="C665" s="5"/>
      <c r="D665" s="5"/>
      <c r="E665" s="6"/>
      <c r="F665" s="15"/>
      <c r="G665" s="1"/>
      <c r="H665" s="1"/>
    </row>
    <row r="666" spans="3:8" x14ac:dyDescent="0.2">
      <c r="C666" s="5"/>
      <c r="D666" s="5"/>
      <c r="E666" s="6"/>
      <c r="F666" s="15"/>
      <c r="G666" s="1"/>
      <c r="H666" s="1"/>
    </row>
    <row r="667" spans="3:8" x14ac:dyDescent="0.2">
      <c r="C667" s="5"/>
      <c r="D667" s="5"/>
      <c r="E667" s="6"/>
      <c r="F667" s="15"/>
      <c r="G667" s="1"/>
      <c r="H667" s="1"/>
    </row>
    <row r="668" spans="3:8" x14ac:dyDescent="0.2">
      <c r="C668" s="5"/>
      <c r="D668" s="5"/>
      <c r="E668" s="6"/>
      <c r="F668" s="15"/>
      <c r="G668" s="1"/>
      <c r="H668" s="1"/>
    </row>
    <row r="669" spans="3:8" x14ac:dyDescent="0.2">
      <c r="C669" s="5"/>
      <c r="D669" s="5"/>
      <c r="E669" s="6"/>
      <c r="F669" s="15"/>
      <c r="G669" s="1"/>
      <c r="H669" s="1"/>
    </row>
    <row r="670" spans="3:8" x14ac:dyDescent="0.2">
      <c r="C670" s="5"/>
      <c r="D670" s="5"/>
      <c r="E670" s="6"/>
      <c r="F670" s="15"/>
      <c r="G670" s="1"/>
      <c r="H670" s="1"/>
    </row>
    <row r="671" spans="3:8" x14ac:dyDescent="0.2">
      <c r="C671" s="5"/>
      <c r="D671" s="5"/>
      <c r="E671" s="6"/>
      <c r="F671" s="15"/>
      <c r="G671" s="1"/>
      <c r="H671" s="1"/>
    </row>
    <row r="672" spans="3:8" x14ac:dyDescent="0.2">
      <c r="C672" s="5"/>
      <c r="D672" s="5"/>
      <c r="E672" s="6"/>
      <c r="F672" s="15"/>
      <c r="G672" s="1"/>
      <c r="H672" s="1"/>
    </row>
    <row r="673" spans="3:8" x14ac:dyDescent="0.2">
      <c r="C673" s="5"/>
      <c r="D673" s="5"/>
      <c r="E673" s="6"/>
      <c r="F673" s="15"/>
      <c r="G673" s="1"/>
      <c r="H673" s="1"/>
    </row>
    <row r="674" spans="3:8" x14ac:dyDescent="0.2">
      <c r="C674" s="5"/>
      <c r="D674" s="5"/>
      <c r="E674" s="6"/>
      <c r="F674" s="15"/>
      <c r="G674" s="1"/>
      <c r="H674" s="1"/>
    </row>
    <row r="675" spans="3:8" x14ac:dyDescent="0.2">
      <c r="C675" s="5"/>
      <c r="D675" s="5"/>
      <c r="E675" s="6"/>
      <c r="F675" s="15"/>
      <c r="G675" s="1"/>
      <c r="H675" s="1"/>
    </row>
    <row r="676" spans="3:8" x14ac:dyDescent="0.2">
      <c r="C676" s="5"/>
      <c r="D676" s="5"/>
      <c r="E676" s="6"/>
      <c r="F676" s="15"/>
      <c r="G676" s="1"/>
      <c r="H676" s="1"/>
    </row>
    <row r="677" spans="3:8" x14ac:dyDescent="0.2">
      <c r="C677" s="5"/>
      <c r="D677" s="5"/>
      <c r="E677" s="6"/>
      <c r="F677" s="15"/>
      <c r="G677" s="1"/>
      <c r="H677" s="1"/>
    </row>
    <row r="678" spans="3:8" x14ac:dyDescent="0.2">
      <c r="C678" s="5"/>
      <c r="D678" s="5"/>
      <c r="E678" s="6"/>
      <c r="F678" s="15"/>
      <c r="G678" s="1"/>
      <c r="H678" s="1"/>
    </row>
    <row r="679" spans="3:8" x14ac:dyDescent="0.2">
      <c r="C679" s="5"/>
      <c r="D679" s="5"/>
      <c r="E679" s="6"/>
      <c r="F679" s="15"/>
      <c r="G679" s="1"/>
      <c r="H679" s="1"/>
    </row>
    <row r="680" spans="3:8" x14ac:dyDescent="0.2">
      <c r="C680" s="5"/>
      <c r="D680" s="5"/>
      <c r="E680" s="6"/>
      <c r="F680" s="15"/>
      <c r="G680" s="1"/>
      <c r="H680" s="1"/>
    </row>
    <row r="681" spans="3:8" x14ac:dyDescent="0.2">
      <c r="C681" s="5"/>
      <c r="D681" s="5"/>
      <c r="E681" s="6"/>
      <c r="F681" s="15"/>
      <c r="G681" s="1"/>
      <c r="H681" s="1"/>
    </row>
    <row r="682" spans="3:8" x14ac:dyDescent="0.2">
      <c r="C682" s="5"/>
      <c r="D682" s="5"/>
      <c r="E682" s="6"/>
      <c r="F682" s="15"/>
      <c r="G682" s="1"/>
      <c r="H682" s="1"/>
    </row>
    <row r="683" spans="3:8" x14ac:dyDescent="0.2">
      <c r="C683" s="5"/>
      <c r="D683" s="5"/>
      <c r="E683" s="6"/>
      <c r="F683" s="15"/>
      <c r="G683" s="1"/>
      <c r="H683" s="1"/>
    </row>
    <row r="684" spans="3:8" x14ac:dyDescent="0.2">
      <c r="C684" s="5"/>
      <c r="D684" s="5"/>
      <c r="E684" s="6"/>
      <c r="F684" s="15"/>
      <c r="G684" s="1"/>
      <c r="H684" s="1"/>
    </row>
    <row r="685" spans="3:8" x14ac:dyDescent="0.2">
      <c r="C685" s="5"/>
      <c r="D685" s="5"/>
      <c r="E685" s="6"/>
      <c r="F685" s="15"/>
      <c r="G685" s="1"/>
      <c r="H685" s="1"/>
    </row>
    <row r="686" spans="3:8" x14ac:dyDescent="0.2">
      <c r="C686" s="5"/>
      <c r="D686" s="5"/>
      <c r="E686" s="6"/>
      <c r="F686" s="15"/>
      <c r="G686" s="1"/>
      <c r="H686" s="1"/>
    </row>
    <row r="687" spans="3:8" x14ac:dyDescent="0.2">
      <c r="C687" s="5"/>
      <c r="D687" s="5"/>
      <c r="E687" s="6"/>
      <c r="F687" s="15"/>
      <c r="G687" s="1"/>
      <c r="H687" s="1"/>
    </row>
    <row r="688" spans="3:8" x14ac:dyDescent="0.2">
      <c r="C688" s="5"/>
      <c r="D688" s="5"/>
      <c r="E688" s="6"/>
      <c r="F688" s="15"/>
      <c r="G688" s="1"/>
      <c r="H688" s="1"/>
    </row>
    <row r="689" spans="3:8" x14ac:dyDescent="0.2">
      <c r="C689" s="5"/>
      <c r="D689" s="5"/>
      <c r="E689" s="6"/>
      <c r="F689" s="15"/>
      <c r="G689" s="1"/>
      <c r="H689" s="1"/>
    </row>
    <row r="690" spans="3:8" x14ac:dyDescent="0.2">
      <c r="C690" s="5"/>
      <c r="D690" s="5"/>
      <c r="E690" s="6"/>
      <c r="F690" s="15"/>
      <c r="G690" s="1"/>
      <c r="H690" s="1"/>
    </row>
    <row r="691" spans="3:8" x14ac:dyDescent="0.2">
      <c r="C691" s="5"/>
      <c r="D691" s="5"/>
      <c r="E691" s="6"/>
      <c r="F691" s="15"/>
      <c r="G691" s="1"/>
      <c r="H691" s="1"/>
    </row>
    <row r="692" spans="3:8" x14ac:dyDescent="0.2">
      <c r="C692" s="5"/>
      <c r="D692" s="5"/>
      <c r="E692" s="6"/>
      <c r="F692" s="15"/>
      <c r="G692" s="1"/>
      <c r="H692" s="1"/>
    </row>
    <row r="693" spans="3:8" x14ac:dyDescent="0.2">
      <c r="C693" s="5"/>
      <c r="D693" s="5"/>
      <c r="E693" s="6"/>
      <c r="F693" s="15"/>
      <c r="G693" s="1"/>
      <c r="H693" s="1"/>
    </row>
    <row r="694" spans="3:8" x14ac:dyDescent="0.2">
      <c r="C694" s="5"/>
      <c r="D694" s="5"/>
      <c r="E694" s="6"/>
      <c r="F694" s="15"/>
      <c r="G694" s="1"/>
      <c r="H694" s="1"/>
    </row>
    <row r="695" spans="3:8" x14ac:dyDescent="0.2">
      <c r="C695" s="5"/>
      <c r="D695" s="5"/>
      <c r="E695" s="6"/>
      <c r="F695" s="15"/>
      <c r="G695" s="1"/>
      <c r="H695" s="1"/>
    </row>
    <row r="696" spans="3:8" x14ac:dyDescent="0.2">
      <c r="C696" s="5"/>
      <c r="D696" s="5"/>
      <c r="E696" s="6"/>
      <c r="F696" s="15"/>
      <c r="G696" s="1"/>
      <c r="H696" s="1"/>
    </row>
    <row r="697" spans="3:8" x14ac:dyDescent="0.2">
      <c r="C697" s="5"/>
      <c r="D697" s="5"/>
      <c r="E697" s="6"/>
      <c r="F697" s="15"/>
      <c r="G697" s="1"/>
      <c r="H697" s="1"/>
    </row>
    <row r="698" spans="3:8" x14ac:dyDescent="0.2">
      <c r="C698" s="5"/>
      <c r="D698" s="5"/>
      <c r="E698" s="6"/>
      <c r="F698" s="15"/>
      <c r="G698" s="1"/>
      <c r="H698" s="1"/>
    </row>
    <row r="699" spans="3:8" x14ac:dyDescent="0.2">
      <c r="C699" s="5"/>
      <c r="D699" s="5"/>
      <c r="E699" s="6"/>
      <c r="F699" s="15"/>
      <c r="G699" s="1"/>
      <c r="H699" s="1"/>
    </row>
    <row r="700" spans="3:8" x14ac:dyDescent="0.2">
      <c r="C700" s="5"/>
      <c r="D700" s="5"/>
      <c r="E700" s="6"/>
      <c r="F700" s="15"/>
      <c r="G700" s="1"/>
      <c r="H700" s="1"/>
    </row>
    <row r="701" spans="3:8" x14ac:dyDescent="0.2">
      <c r="C701" s="5"/>
      <c r="D701" s="5"/>
      <c r="E701" s="6"/>
      <c r="F701" s="15"/>
      <c r="G701" s="1"/>
      <c r="H701" s="1"/>
    </row>
    <row r="702" spans="3:8" x14ac:dyDescent="0.2">
      <c r="C702" s="5"/>
      <c r="D702" s="5"/>
      <c r="E702" s="6"/>
      <c r="F702" s="15"/>
      <c r="G702" s="1"/>
      <c r="H702" s="1"/>
    </row>
    <row r="703" spans="3:8" x14ac:dyDescent="0.2">
      <c r="C703" s="5"/>
      <c r="D703" s="5"/>
      <c r="E703" s="6"/>
      <c r="F703" s="15"/>
      <c r="G703" s="1"/>
      <c r="H703" s="1"/>
    </row>
    <row r="704" spans="3:8" x14ac:dyDescent="0.2">
      <c r="C704" s="5"/>
      <c r="D704" s="5"/>
      <c r="E704" s="6"/>
      <c r="F704" s="15"/>
      <c r="G704" s="1"/>
      <c r="H704" s="1"/>
    </row>
    <row r="705" spans="3:8" x14ac:dyDescent="0.2">
      <c r="C705" s="5"/>
      <c r="D705" s="5"/>
      <c r="E705" s="6"/>
      <c r="F705" s="15"/>
      <c r="G705" s="1"/>
      <c r="H705" s="1"/>
    </row>
    <row r="706" spans="3:8" x14ac:dyDescent="0.2">
      <c r="C706" s="5"/>
      <c r="D706" s="5"/>
      <c r="E706" s="6"/>
      <c r="F706" s="15"/>
      <c r="G706" s="1"/>
      <c r="H706" s="1"/>
    </row>
    <row r="707" spans="3:8" x14ac:dyDescent="0.2">
      <c r="C707" s="5"/>
      <c r="D707" s="5"/>
      <c r="E707" s="6"/>
      <c r="F707" s="15"/>
      <c r="G707" s="1"/>
      <c r="H707" s="1"/>
    </row>
    <row r="708" spans="3:8" x14ac:dyDescent="0.2">
      <c r="C708" s="5"/>
      <c r="D708" s="5"/>
      <c r="E708" s="6"/>
      <c r="F708" s="15"/>
      <c r="G708" s="1"/>
      <c r="H708" s="1"/>
    </row>
    <row r="709" spans="3:8" x14ac:dyDescent="0.2">
      <c r="C709" s="5"/>
      <c r="D709" s="5"/>
      <c r="E709" s="6"/>
      <c r="F709" s="15"/>
      <c r="G709" s="1"/>
      <c r="H709" s="1"/>
    </row>
    <row r="710" spans="3:8" x14ac:dyDescent="0.2">
      <c r="C710" s="5"/>
      <c r="D710" s="5"/>
      <c r="E710" s="6"/>
      <c r="F710" s="15"/>
      <c r="G710" s="1"/>
      <c r="H710" s="1"/>
    </row>
    <row r="711" spans="3:8" x14ac:dyDescent="0.2">
      <c r="C711" s="5"/>
      <c r="D711" s="5"/>
      <c r="E711" s="6"/>
      <c r="F711" s="15"/>
      <c r="G711" s="1"/>
      <c r="H711" s="1"/>
    </row>
    <row r="712" spans="3:8" x14ac:dyDescent="0.2">
      <c r="C712" s="5"/>
      <c r="D712" s="5"/>
      <c r="E712" s="6"/>
      <c r="F712" s="15"/>
      <c r="G712" s="1"/>
      <c r="H712" s="1"/>
    </row>
    <row r="713" spans="3:8" x14ac:dyDescent="0.2">
      <c r="C713" s="5"/>
      <c r="D713" s="5"/>
      <c r="E713" s="6"/>
      <c r="F713" s="15"/>
      <c r="G713" s="1"/>
      <c r="H713" s="1"/>
    </row>
    <row r="714" spans="3:8" x14ac:dyDescent="0.2">
      <c r="C714" s="5"/>
      <c r="D714" s="5"/>
      <c r="E714" s="6"/>
      <c r="F714" s="15"/>
      <c r="G714" s="1"/>
      <c r="H714" s="1"/>
    </row>
    <row r="715" spans="3:8" x14ac:dyDescent="0.2">
      <c r="C715" s="5"/>
      <c r="D715" s="5"/>
      <c r="E715" s="6"/>
      <c r="F715" s="15"/>
      <c r="G715" s="1"/>
      <c r="H715" s="1"/>
    </row>
    <row r="716" spans="3:8" x14ac:dyDescent="0.2">
      <c r="C716" s="5"/>
      <c r="D716" s="5"/>
      <c r="E716" s="6"/>
      <c r="F716" s="15"/>
      <c r="G716" s="1"/>
      <c r="H716" s="1"/>
    </row>
    <row r="717" spans="3:8" x14ac:dyDescent="0.2">
      <c r="C717" s="5"/>
      <c r="D717" s="5"/>
      <c r="E717" s="6"/>
      <c r="F717" s="15"/>
      <c r="G717" s="1"/>
      <c r="H717" s="1"/>
    </row>
    <row r="718" spans="3:8" x14ac:dyDescent="0.2">
      <c r="C718" s="5"/>
      <c r="D718" s="5"/>
      <c r="E718" s="6"/>
      <c r="F718" s="15"/>
      <c r="G718" s="1"/>
      <c r="H718" s="1"/>
    </row>
    <row r="719" spans="3:8" x14ac:dyDescent="0.2">
      <c r="C719" s="5"/>
      <c r="D719" s="5"/>
      <c r="E719" s="6"/>
      <c r="F719" s="15"/>
      <c r="G719" s="1"/>
      <c r="H719" s="1"/>
    </row>
    <row r="720" spans="3:8" x14ac:dyDescent="0.2">
      <c r="C720" s="5"/>
      <c r="D720" s="5"/>
      <c r="E720" s="6"/>
      <c r="F720" s="15"/>
      <c r="G720" s="1"/>
      <c r="H720" s="1"/>
    </row>
    <row r="721" spans="3:8" x14ac:dyDescent="0.2">
      <c r="C721" s="5"/>
      <c r="D721" s="5"/>
      <c r="E721" s="6"/>
      <c r="F721" s="15"/>
      <c r="G721" s="1"/>
      <c r="H721" s="1"/>
    </row>
    <row r="722" spans="3:8" x14ac:dyDescent="0.2">
      <c r="C722" s="5"/>
      <c r="D722" s="5"/>
      <c r="E722" s="6"/>
      <c r="F722" s="15"/>
      <c r="G722" s="1"/>
      <c r="H722" s="1"/>
    </row>
    <row r="723" spans="3:8" x14ac:dyDescent="0.2">
      <c r="C723" s="5"/>
      <c r="D723" s="5"/>
      <c r="E723" s="6"/>
      <c r="F723" s="15"/>
      <c r="G723" s="1"/>
      <c r="H723" s="1"/>
    </row>
    <row r="724" spans="3:8" x14ac:dyDescent="0.2">
      <c r="C724" s="5"/>
      <c r="D724" s="5"/>
      <c r="E724" s="6"/>
      <c r="F724" s="15"/>
      <c r="G724" s="1"/>
      <c r="H724" s="1"/>
    </row>
    <row r="725" spans="3:8" x14ac:dyDescent="0.2">
      <c r="C725" s="5"/>
      <c r="D725" s="5"/>
      <c r="E725" s="6"/>
      <c r="F725" s="15"/>
      <c r="G725" s="1"/>
      <c r="H725" s="1"/>
    </row>
    <row r="726" spans="3:8" x14ac:dyDescent="0.2">
      <c r="C726" s="5"/>
      <c r="D726" s="5"/>
      <c r="E726" s="6"/>
      <c r="F726" s="15"/>
      <c r="G726" s="1"/>
      <c r="H726" s="1"/>
    </row>
    <row r="727" spans="3:8" x14ac:dyDescent="0.2">
      <c r="C727" s="5"/>
      <c r="D727" s="5"/>
      <c r="E727" s="6"/>
      <c r="F727" s="15"/>
      <c r="G727" s="1"/>
      <c r="H727" s="1"/>
    </row>
    <row r="728" spans="3:8" x14ac:dyDescent="0.2">
      <c r="C728" s="5"/>
      <c r="D728" s="5"/>
      <c r="E728" s="6"/>
      <c r="F728" s="15"/>
      <c r="G728" s="1"/>
      <c r="H728" s="1"/>
    </row>
    <row r="729" spans="3:8" x14ac:dyDescent="0.2">
      <c r="C729" s="5"/>
      <c r="D729" s="5"/>
      <c r="E729" s="6"/>
      <c r="F729" s="15"/>
      <c r="G729" s="1"/>
      <c r="H729" s="1"/>
    </row>
    <row r="730" spans="3:8" x14ac:dyDescent="0.2">
      <c r="C730" s="5"/>
      <c r="D730" s="5"/>
      <c r="E730" s="6"/>
      <c r="F730" s="15"/>
      <c r="G730" s="1"/>
      <c r="H730" s="1"/>
    </row>
    <row r="731" spans="3:8" x14ac:dyDescent="0.2">
      <c r="C731" s="5"/>
      <c r="D731" s="5"/>
      <c r="E731" s="6"/>
      <c r="F731" s="15"/>
      <c r="G731" s="1"/>
      <c r="H731" s="1"/>
    </row>
    <row r="732" spans="3:8" x14ac:dyDescent="0.2">
      <c r="C732" s="5"/>
      <c r="D732" s="5"/>
      <c r="E732" s="6"/>
      <c r="F732" s="15"/>
      <c r="G732" s="1"/>
      <c r="H732" s="1"/>
    </row>
    <row r="733" spans="3:8" x14ac:dyDescent="0.2">
      <c r="C733" s="5"/>
      <c r="D733" s="5"/>
      <c r="E733" s="6"/>
      <c r="F733" s="15"/>
      <c r="G733" s="1"/>
      <c r="H733" s="1"/>
    </row>
    <row r="734" spans="3:8" x14ac:dyDescent="0.2">
      <c r="C734" s="5"/>
      <c r="D734" s="5"/>
      <c r="E734" s="6"/>
      <c r="F734" s="15"/>
      <c r="G734" s="1"/>
      <c r="H734" s="1"/>
    </row>
    <row r="735" spans="3:8" x14ac:dyDescent="0.2">
      <c r="C735" s="5"/>
      <c r="D735" s="5"/>
      <c r="E735" s="6"/>
      <c r="F735" s="15"/>
      <c r="G735" s="1"/>
      <c r="H735" s="1"/>
    </row>
    <row r="736" spans="3:8" x14ac:dyDescent="0.2">
      <c r="C736" s="5"/>
      <c r="D736" s="5"/>
      <c r="E736" s="6"/>
      <c r="F736" s="15"/>
      <c r="G736" s="1"/>
      <c r="H736" s="1"/>
    </row>
    <row r="737" spans="3:8" x14ac:dyDescent="0.2">
      <c r="C737" s="5"/>
      <c r="D737" s="5"/>
      <c r="E737" s="6"/>
      <c r="F737" s="15"/>
      <c r="G737" s="1"/>
      <c r="H737" s="1"/>
    </row>
    <row r="738" spans="3:8" x14ac:dyDescent="0.2">
      <c r="C738" s="5"/>
      <c r="D738" s="5"/>
      <c r="E738" s="6"/>
      <c r="F738" s="15"/>
      <c r="G738" s="1"/>
      <c r="H738" s="1"/>
    </row>
    <row r="739" spans="3:8" x14ac:dyDescent="0.2">
      <c r="C739" s="5"/>
      <c r="D739" s="5"/>
      <c r="E739" s="6"/>
      <c r="F739" s="15"/>
      <c r="G739" s="1"/>
      <c r="H739" s="1"/>
    </row>
    <row r="740" spans="3:8" x14ac:dyDescent="0.2">
      <c r="C740" s="5"/>
      <c r="D740" s="5"/>
      <c r="E740" s="6"/>
      <c r="F740" s="15"/>
      <c r="G740" s="1"/>
      <c r="H740" s="1"/>
    </row>
    <row r="741" spans="3:8" x14ac:dyDescent="0.2">
      <c r="C741" s="5"/>
      <c r="D741" s="5"/>
      <c r="E741" s="6"/>
      <c r="F741" s="15"/>
      <c r="G741" s="1"/>
      <c r="H741" s="1"/>
    </row>
    <row r="742" spans="3:8" x14ac:dyDescent="0.2">
      <c r="C742" s="5"/>
      <c r="D742" s="5"/>
      <c r="E742" s="6"/>
      <c r="F742" s="15"/>
      <c r="G742" s="1"/>
      <c r="H742" s="1"/>
    </row>
    <row r="743" spans="3:8" x14ac:dyDescent="0.2">
      <c r="C743" s="5"/>
      <c r="D743" s="5"/>
      <c r="E743" s="6"/>
      <c r="F743" s="15"/>
      <c r="G743" s="1"/>
      <c r="H743" s="1"/>
    </row>
    <row r="744" spans="3:8" x14ac:dyDescent="0.2">
      <c r="C744" s="5"/>
      <c r="D744" s="5"/>
      <c r="E744" s="6"/>
      <c r="F744" s="15"/>
      <c r="G744" s="1"/>
      <c r="H744" s="1"/>
    </row>
    <row r="745" spans="3:8" x14ac:dyDescent="0.2">
      <c r="C745" s="5"/>
      <c r="D745" s="5"/>
      <c r="E745" s="6"/>
      <c r="F745" s="15"/>
      <c r="G745" s="1"/>
      <c r="H745" s="1"/>
    </row>
    <row r="746" spans="3:8" x14ac:dyDescent="0.2">
      <c r="C746" s="5"/>
      <c r="D746" s="5"/>
      <c r="E746" s="6"/>
      <c r="F746" s="15"/>
      <c r="G746" s="1"/>
      <c r="H746" s="1"/>
    </row>
    <row r="747" spans="3:8" x14ac:dyDescent="0.2">
      <c r="C747" s="5"/>
      <c r="D747" s="5"/>
      <c r="E747" s="6"/>
      <c r="F747" s="15"/>
      <c r="G747" s="1"/>
      <c r="H747" s="1"/>
    </row>
    <row r="748" spans="3:8" x14ac:dyDescent="0.2">
      <c r="C748" s="5"/>
      <c r="D748" s="5"/>
      <c r="E748" s="6"/>
      <c r="F748" s="15"/>
      <c r="G748" s="1"/>
      <c r="H748" s="1"/>
    </row>
    <row r="749" spans="3:8" x14ac:dyDescent="0.2">
      <c r="C749" s="5"/>
      <c r="D749" s="5"/>
      <c r="E749" s="6"/>
      <c r="F749" s="15"/>
      <c r="G749" s="1"/>
      <c r="H749" s="1"/>
    </row>
    <row r="750" spans="3:8" x14ac:dyDescent="0.2">
      <c r="C750" s="5"/>
      <c r="D750" s="5"/>
      <c r="E750" s="6"/>
      <c r="F750" s="15"/>
      <c r="G750" s="1"/>
      <c r="H750" s="1"/>
    </row>
    <row r="751" spans="3:8" x14ac:dyDescent="0.2">
      <c r="C751" s="5"/>
      <c r="D751" s="5"/>
      <c r="E751" s="6"/>
      <c r="F751" s="15"/>
      <c r="G751" s="1"/>
      <c r="H751" s="1"/>
    </row>
    <row r="752" spans="3:8" x14ac:dyDescent="0.2">
      <c r="C752" s="5"/>
      <c r="D752" s="5"/>
      <c r="E752" s="6"/>
      <c r="F752" s="15"/>
      <c r="G752" s="1"/>
      <c r="H752" s="1"/>
    </row>
    <row r="753" spans="3:8" x14ac:dyDescent="0.2">
      <c r="C753" s="5"/>
      <c r="D753" s="5"/>
      <c r="E753" s="6"/>
      <c r="F753" s="15"/>
      <c r="G753" s="1"/>
      <c r="H753" s="1"/>
    </row>
    <row r="754" spans="3:8" x14ac:dyDescent="0.2">
      <c r="C754" s="5"/>
      <c r="D754" s="5"/>
      <c r="E754" s="6"/>
      <c r="F754" s="15"/>
      <c r="G754" s="1"/>
      <c r="H754" s="1"/>
    </row>
    <row r="755" spans="3:8" x14ac:dyDescent="0.2">
      <c r="C755" s="5"/>
      <c r="D755" s="5"/>
      <c r="E755" s="6"/>
      <c r="F755" s="15"/>
      <c r="G755" s="1"/>
      <c r="H755" s="1"/>
    </row>
    <row r="756" spans="3:8" x14ac:dyDescent="0.2">
      <c r="C756" s="5"/>
      <c r="D756" s="5"/>
      <c r="E756" s="6"/>
      <c r="F756" s="15"/>
      <c r="G756" s="1"/>
      <c r="H756" s="1"/>
    </row>
    <row r="757" spans="3:8" x14ac:dyDescent="0.2">
      <c r="C757" s="5"/>
      <c r="D757" s="5"/>
      <c r="E757" s="6"/>
      <c r="F757" s="15"/>
      <c r="G757" s="1"/>
      <c r="H757" s="1"/>
    </row>
    <row r="758" spans="3:8" x14ac:dyDescent="0.2">
      <c r="C758" s="5"/>
      <c r="D758" s="5"/>
      <c r="E758" s="6"/>
      <c r="F758" s="15"/>
      <c r="G758" s="1"/>
      <c r="H758" s="1"/>
    </row>
    <row r="759" spans="3:8" x14ac:dyDescent="0.2">
      <c r="C759" s="5"/>
      <c r="D759" s="5"/>
      <c r="E759" s="6"/>
      <c r="F759" s="15"/>
      <c r="G759" s="1"/>
      <c r="H759" s="1"/>
    </row>
    <row r="760" spans="3:8" x14ac:dyDescent="0.2">
      <c r="C760" s="5"/>
      <c r="D760" s="5"/>
      <c r="E760" s="6"/>
      <c r="F760" s="15"/>
      <c r="G760" s="1"/>
      <c r="H760" s="1"/>
    </row>
    <row r="761" spans="3:8" x14ac:dyDescent="0.2">
      <c r="C761" s="5"/>
      <c r="D761" s="5"/>
      <c r="E761" s="6"/>
      <c r="F761" s="15"/>
      <c r="G761" s="1"/>
      <c r="H761" s="1"/>
    </row>
    <row r="762" spans="3:8" x14ac:dyDescent="0.2">
      <c r="C762" s="5"/>
      <c r="D762" s="5"/>
      <c r="E762" s="6"/>
      <c r="F762" s="15"/>
      <c r="G762" s="1"/>
      <c r="H762" s="1"/>
    </row>
    <row r="763" spans="3:8" x14ac:dyDescent="0.2">
      <c r="C763" s="5"/>
      <c r="D763" s="5"/>
      <c r="E763" s="6"/>
      <c r="F763" s="15"/>
      <c r="G763" s="1"/>
      <c r="H763" s="1"/>
    </row>
    <row r="764" spans="3:8" x14ac:dyDescent="0.2">
      <c r="C764" s="5"/>
      <c r="D764" s="5"/>
      <c r="E764" s="6"/>
      <c r="F764" s="15"/>
      <c r="G764" s="1"/>
      <c r="H764" s="1"/>
    </row>
    <row r="765" spans="3:8" x14ac:dyDescent="0.2">
      <c r="C765" s="5"/>
      <c r="D765" s="5"/>
      <c r="E765" s="6"/>
      <c r="F765" s="15"/>
      <c r="G765" s="1"/>
      <c r="H765" s="1"/>
    </row>
    <row r="766" spans="3:8" x14ac:dyDescent="0.2">
      <c r="C766" s="5"/>
      <c r="D766" s="5"/>
      <c r="E766" s="6"/>
      <c r="F766" s="15"/>
      <c r="G766" s="1"/>
      <c r="H766" s="1"/>
    </row>
    <row r="767" spans="3:8" x14ac:dyDescent="0.2">
      <c r="C767" s="5"/>
      <c r="D767" s="5"/>
      <c r="E767" s="6"/>
      <c r="F767" s="15"/>
      <c r="G767" s="1"/>
      <c r="H767" s="1"/>
    </row>
    <row r="768" spans="3:8" x14ac:dyDescent="0.2">
      <c r="C768" s="5"/>
      <c r="D768" s="5"/>
      <c r="E768" s="6"/>
      <c r="F768" s="15"/>
      <c r="G768" s="1"/>
      <c r="H768" s="1"/>
    </row>
    <row r="769" spans="3:8" x14ac:dyDescent="0.2">
      <c r="C769" s="5"/>
      <c r="D769" s="5"/>
      <c r="E769" s="6"/>
      <c r="F769" s="15"/>
      <c r="G769" s="1"/>
      <c r="H769" s="1"/>
    </row>
    <row r="770" spans="3:8" x14ac:dyDescent="0.2">
      <c r="C770" s="5"/>
      <c r="D770" s="5"/>
      <c r="E770" s="6"/>
      <c r="F770" s="15"/>
      <c r="G770" s="1"/>
      <c r="H770" s="1"/>
    </row>
    <row r="771" spans="3:8" x14ac:dyDescent="0.2">
      <c r="C771" s="5"/>
      <c r="D771" s="5"/>
      <c r="E771" s="6"/>
      <c r="F771" s="15"/>
      <c r="G771" s="1"/>
      <c r="H771" s="1"/>
    </row>
    <row r="772" spans="3:8" x14ac:dyDescent="0.2">
      <c r="C772" s="5"/>
      <c r="D772" s="5"/>
      <c r="E772" s="6"/>
      <c r="F772" s="15"/>
      <c r="G772" s="1"/>
      <c r="H772" s="1"/>
    </row>
    <row r="773" spans="3:8" x14ac:dyDescent="0.2">
      <c r="C773" s="5"/>
      <c r="D773" s="5"/>
      <c r="E773" s="6"/>
      <c r="F773" s="15"/>
      <c r="G773" s="1"/>
      <c r="H773" s="1"/>
    </row>
    <row r="774" spans="3:8" x14ac:dyDescent="0.2">
      <c r="C774" s="5"/>
      <c r="D774" s="5"/>
      <c r="E774" s="6"/>
      <c r="F774" s="15"/>
      <c r="G774" s="1"/>
      <c r="H774" s="1"/>
    </row>
    <row r="775" spans="3:8" x14ac:dyDescent="0.2">
      <c r="C775" s="5"/>
      <c r="D775" s="5"/>
      <c r="E775" s="6"/>
      <c r="F775" s="15"/>
      <c r="G775" s="1"/>
      <c r="H775" s="1"/>
    </row>
    <row r="776" spans="3:8" x14ac:dyDescent="0.2">
      <c r="C776" s="5"/>
      <c r="D776" s="5"/>
      <c r="E776" s="6"/>
      <c r="F776" s="15"/>
      <c r="G776" s="1"/>
      <c r="H776" s="1"/>
    </row>
    <row r="777" spans="3:8" x14ac:dyDescent="0.2">
      <c r="C777" s="5"/>
      <c r="D777" s="5"/>
      <c r="E777" s="6"/>
      <c r="F777" s="15"/>
      <c r="G777" s="1"/>
      <c r="H777" s="1"/>
    </row>
    <row r="778" spans="3:8" x14ac:dyDescent="0.2">
      <c r="C778" s="5"/>
      <c r="D778" s="5"/>
      <c r="E778" s="6"/>
      <c r="F778" s="15"/>
      <c r="G778" s="1"/>
      <c r="H778" s="1"/>
    </row>
    <row r="779" spans="3:8" x14ac:dyDescent="0.2">
      <c r="C779" s="5"/>
      <c r="D779" s="5"/>
      <c r="E779" s="6"/>
      <c r="F779" s="15"/>
      <c r="G779" s="1"/>
      <c r="H779" s="1"/>
    </row>
    <row r="780" spans="3:8" x14ac:dyDescent="0.2">
      <c r="C780" s="5"/>
      <c r="D780" s="5"/>
      <c r="E780" s="6"/>
      <c r="F780" s="15"/>
      <c r="G780" s="1"/>
      <c r="H780" s="1"/>
    </row>
    <row r="781" spans="3:8" x14ac:dyDescent="0.2">
      <c r="C781" s="5"/>
      <c r="D781" s="5"/>
      <c r="E781" s="6"/>
      <c r="F781" s="15"/>
      <c r="G781" s="1"/>
      <c r="H781" s="1"/>
    </row>
    <row r="782" spans="3:8" x14ac:dyDescent="0.2">
      <c r="C782" s="5"/>
      <c r="D782" s="5"/>
      <c r="E782" s="6"/>
      <c r="F782" s="15"/>
      <c r="G782" s="1"/>
      <c r="H782" s="1"/>
    </row>
    <row r="783" spans="3:8" x14ac:dyDescent="0.2">
      <c r="C783" s="5"/>
      <c r="D783" s="5"/>
      <c r="E783" s="6"/>
      <c r="F783" s="15"/>
      <c r="G783" s="1"/>
      <c r="H783" s="1"/>
    </row>
    <row r="784" spans="3:8" x14ac:dyDescent="0.2">
      <c r="C784" s="5"/>
      <c r="D784" s="5"/>
      <c r="E784" s="6"/>
      <c r="F784" s="15"/>
      <c r="G784" s="1"/>
      <c r="H784" s="1"/>
    </row>
    <row r="785" spans="3:8" x14ac:dyDescent="0.2">
      <c r="C785" s="5"/>
      <c r="D785" s="5"/>
      <c r="E785" s="6"/>
      <c r="F785" s="15"/>
      <c r="G785" s="1"/>
      <c r="H785" s="1"/>
    </row>
    <row r="786" spans="3:8" x14ac:dyDescent="0.2">
      <c r="C786" s="5"/>
      <c r="D786" s="5"/>
      <c r="E786" s="6"/>
      <c r="F786" s="15"/>
      <c r="G786" s="1"/>
      <c r="H786" s="1"/>
    </row>
    <row r="787" spans="3:8" x14ac:dyDescent="0.2">
      <c r="C787" s="5"/>
      <c r="D787" s="5"/>
      <c r="E787" s="6"/>
      <c r="F787" s="15"/>
      <c r="G787" s="1"/>
      <c r="H787" s="1"/>
    </row>
    <row r="788" spans="3:8" x14ac:dyDescent="0.2">
      <c r="C788" s="5"/>
      <c r="D788" s="5"/>
      <c r="E788" s="6"/>
      <c r="F788" s="15"/>
      <c r="G788" s="1"/>
      <c r="H788" s="1"/>
    </row>
    <row r="789" spans="3:8" x14ac:dyDescent="0.2">
      <c r="C789" s="5"/>
      <c r="D789" s="5"/>
      <c r="E789" s="6"/>
      <c r="F789" s="15"/>
      <c r="G789" s="1"/>
      <c r="H789" s="1"/>
    </row>
    <row r="790" spans="3:8" x14ac:dyDescent="0.2">
      <c r="C790" s="5"/>
      <c r="D790" s="5"/>
      <c r="E790" s="6"/>
      <c r="F790" s="15"/>
      <c r="G790" s="1"/>
      <c r="H790" s="1"/>
    </row>
    <row r="791" spans="3:8" x14ac:dyDescent="0.2">
      <c r="C791" s="5"/>
      <c r="D791" s="5"/>
      <c r="E791" s="6"/>
      <c r="F791" s="15"/>
      <c r="G791" s="1"/>
      <c r="H791" s="1"/>
    </row>
    <row r="792" spans="3:8" x14ac:dyDescent="0.2">
      <c r="C792" s="5"/>
      <c r="D792" s="5"/>
      <c r="E792" s="6"/>
      <c r="F792" s="15"/>
      <c r="G792" s="1"/>
      <c r="H792" s="1"/>
    </row>
    <row r="793" spans="3:8" x14ac:dyDescent="0.2">
      <c r="C793" s="5"/>
      <c r="D793" s="5"/>
      <c r="E793" s="6"/>
      <c r="F793" s="15"/>
      <c r="G793" s="1"/>
      <c r="H793" s="1"/>
    </row>
    <row r="794" spans="3:8" x14ac:dyDescent="0.2">
      <c r="C794" s="5"/>
      <c r="D794" s="5"/>
      <c r="E794" s="6"/>
      <c r="F794" s="15"/>
      <c r="G794" s="1"/>
      <c r="H794" s="1"/>
    </row>
    <row r="795" spans="3:8" x14ac:dyDescent="0.2">
      <c r="C795" s="5"/>
      <c r="D795" s="5"/>
      <c r="E795" s="6"/>
      <c r="F795" s="15"/>
      <c r="G795" s="1"/>
      <c r="H795" s="1"/>
    </row>
    <row r="796" spans="3:8" x14ac:dyDescent="0.2">
      <c r="C796" s="5"/>
      <c r="D796" s="5"/>
      <c r="E796" s="6"/>
      <c r="F796" s="15"/>
      <c r="G796" s="1"/>
      <c r="H796" s="1"/>
    </row>
    <row r="797" spans="3:8" x14ac:dyDescent="0.2">
      <c r="C797" s="5"/>
      <c r="D797" s="5"/>
      <c r="E797" s="6"/>
      <c r="F797" s="15"/>
      <c r="G797" s="1"/>
      <c r="H797" s="1"/>
    </row>
    <row r="798" spans="3:8" x14ac:dyDescent="0.2">
      <c r="C798" s="5"/>
      <c r="D798" s="5"/>
      <c r="E798" s="6"/>
      <c r="F798" s="15"/>
      <c r="G798" s="1"/>
      <c r="H798" s="1"/>
    </row>
    <row r="799" spans="3:8" x14ac:dyDescent="0.2">
      <c r="C799" s="5"/>
      <c r="D799" s="5"/>
      <c r="E799" s="6"/>
      <c r="F799" s="15"/>
      <c r="G799" s="1"/>
      <c r="H799" s="1"/>
    </row>
    <row r="800" spans="3:8" x14ac:dyDescent="0.2">
      <c r="C800" s="5"/>
      <c r="D800" s="5"/>
      <c r="E800" s="6"/>
      <c r="F800" s="15"/>
      <c r="G800" s="1"/>
      <c r="H800" s="1"/>
    </row>
    <row r="801" spans="3:8" x14ac:dyDescent="0.2">
      <c r="C801" s="5"/>
      <c r="D801" s="5"/>
      <c r="E801" s="6"/>
      <c r="F801" s="15"/>
      <c r="G801" s="1"/>
      <c r="H801" s="1"/>
    </row>
    <row r="802" spans="3:8" x14ac:dyDescent="0.2">
      <c r="C802" s="5"/>
      <c r="D802" s="5"/>
      <c r="E802" s="6"/>
      <c r="F802" s="15"/>
      <c r="G802" s="1"/>
      <c r="H802" s="1"/>
    </row>
    <row r="803" spans="3:8" x14ac:dyDescent="0.2">
      <c r="C803" s="5"/>
      <c r="D803" s="5"/>
      <c r="E803" s="6"/>
      <c r="F803" s="15"/>
      <c r="G803" s="1"/>
      <c r="H803" s="1"/>
    </row>
    <row r="804" spans="3:8" x14ac:dyDescent="0.2">
      <c r="C804" s="5"/>
      <c r="D804" s="5"/>
      <c r="E804" s="6"/>
      <c r="F804" s="15"/>
      <c r="G804" s="1"/>
      <c r="H804" s="1"/>
    </row>
    <row r="805" spans="3:8" x14ac:dyDescent="0.2">
      <c r="C805" s="5"/>
      <c r="D805" s="5"/>
      <c r="E805" s="6"/>
      <c r="F805" s="15"/>
      <c r="G805" s="1"/>
      <c r="H805" s="1"/>
    </row>
    <row r="806" spans="3:8" x14ac:dyDescent="0.2">
      <c r="C806" s="5"/>
      <c r="D806" s="5"/>
      <c r="E806" s="6"/>
      <c r="F806" s="15"/>
      <c r="G806" s="1"/>
      <c r="H806" s="1"/>
    </row>
    <row r="807" spans="3:8" x14ac:dyDescent="0.2">
      <c r="C807" s="5"/>
      <c r="D807" s="5"/>
      <c r="E807" s="6"/>
      <c r="F807" s="15"/>
      <c r="G807" s="1"/>
      <c r="H807" s="1"/>
    </row>
    <row r="808" spans="3:8" x14ac:dyDescent="0.2">
      <c r="C808" s="5"/>
      <c r="D808" s="5"/>
      <c r="E808" s="6"/>
      <c r="F808" s="15"/>
      <c r="G808" s="1"/>
      <c r="H808" s="1"/>
    </row>
    <row r="809" spans="3:8" x14ac:dyDescent="0.2">
      <c r="C809" s="5"/>
      <c r="D809" s="5"/>
      <c r="E809" s="6"/>
      <c r="F809" s="15"/>
      <c r="G809" s="1"/>
      <c r="H809" s="1"/>
    </row>
    <row r="810" spans="3:8" x14ac:dyDescent="0.2">
      <c r="C810" s="5"/>
      <c r="D810" s="5"/>
      <c r="E810" s="6"/>
      <c r="F810" s="15"/>
      <c r="G810" s="1"/>
      <c r="H810" s="1"/>
    </row>
    <row r="811" spans="3:8" x14ac:dyDescent="0.2">
      <c r="C811" s="5"/>
      <c r="D811" s="5"/>
      <c r="E811" s="6"/>
      <c r="F811" s="15"/>
      <c r="G811" s="1"/>
      <c r="H811" s="1"/>
    </row>
    <row r="812" spans="3:8" x14ac:dyDescent="0.2">
      <c r="C812" s="5"/>
      <c r="D812" s="5"/>
      <c r="E812" s="6"/>
      <c r="F812" s="15"/>
      <c r="G812" s="1"/>
      <c r="H812" s="1"/>
    </row>
    <row r="813" spans="3:8" x14ac:dyDescent="0.2">
      <c r="C813" s="5"/>
      <c r="D813" s="5"/>
      <c r="E813" s="6"/>
      <c r="F813" s="15"/>
      <c r="G813" s="1"/>
      <c r="H813" s="1"/>
    </row>
    <row r="814" spans="3:8" x14ac:dyDescent="0.2">
      <c r="C814" s="5"/>
      <c r="D814" s="5"/>
      <c r="E814" s="6"/>
      <c r="F814" s="15"/>
      <c r="G814" s="1"/>
      <c r="H814" s="1"/>
    </row>
    <row r="815" spans="3:8" x14ac:dyDescent="0.2">
      <c r="C815" s="5"/>
      <c r="D815" s="5"/>
      <c r="E815" s="6"/>
      <c r="F815" s="15"/>
      <c r="G815" s="1"/>
      <c r="H815" s="1"/>
    </row>
    <row r="816" spans="3:8" x14ac:dyDescent="0.2">
      <c r="C816" s="5"/>
      <c r="D816" s="5"/>
      <c r="E816" s="6"/>
      <c r="F816" s="15"/>
      <c r="G816" s="1"/>
      <c r="H816" s="1"/>
    </row>
    <row r="817" spans="3:8" x14ac:dyDescent="0.2">
      <c r="C817" s="5"/>
      <c r="D817" s="5"/>
      <c r="E817" s="6"/>
      <c r="F817" s="15"/>
      <c r="G817" s="1"/>
      <c r="H817" s="1"/>
    </row>
    <row r="818" spans="3:8" x14ac:dyDescent="0.2">
      <c r="C818" s="5"/>
      <c r="D818" s="5"/>
      <c r="E818" s="6"/>
      <c r="F818" s="15"/>
      <c r="G818" s="1"/>
      <c r="H818" s="1"/>
    </row>
    <row r="819" spans="3:8" x14ac:dyDescent="0.2">
      <c r="C819" s="5"/>
      <c r="D819" s="5"/>
      <c r="E819" s="6"/>
      <c r="F819" s="15"/>
      <c r="G819" s="1"/>
      <c r="H819" s="1"/>
    </row>
    <row r="820" spans="3:8" x14ac:dyDescent="0.2">
      <c r="C820" s="5"/>
      <c r="D820" s="5"/>
      <c r="E820" s="6"/>
      <c r="F820" s="15"/>
      <c r="G820" s="1"/>
      <c r="H820" s="1"/>
    </row>
    <row r="821" spans="3:8" x14ac:dyDescent="0.2">
      <c r="C821" s="5"/>
      <c r="D821" s="5"/>
      <c r="E821" s="6"/>
      <c r="F821" s="15"/>
      <c r="G821" s="1"/>
      <c r="H821" s="1"/>
    </row>
    <row r="822" spans="3:8" x14ac:dyDescent="0.2">
      <c r="C822" s="5"/>
      <c r="D822" s="5"/>
      <c r="E822" s="6"/>
      <c r="F822" s="15"/>
      <c r="G822" s="1"/>
      <c r="H822" s="1"/>
    </row>
    <row r="823" spans="3:8" x14ac:dyDescent="0.2">
      <c r="C823" s="5"/>
      <c r="D823" s="5"/>
      <c r="E823" s="6"/>
      <c r="F823" s="15"/>
      <c r="G823" s="1"/>
      <c r="H823" s="1"/>
    </row>
    <row r="824" spans="3:8" x14ac:dyDescent="0.2">
      <c r="C824" s="5"/>
      <c r="D824" s="5"/>
      <c r="E824" s="6"/>
      <c r="F824" s="15"/>
      <c r="G824" s="1"/>
      <c r="H824" s="1"/>
    </row>
    <row r="825" spans="3:8" x14ac:dyDescent="0.2">
      <c r="C825" s="5"/>
      <c r="D825" s="5"/>
      <c r="E825" s="6"/>
      <c r="F825" s="15"/>
      <c r="G825" s="1"/>
      <c r="H825" s="1"/>
    </row>
    <row r="826" spans="3:8" x14ac:dyDescent="0.2">
      <c r="C826" s="5"/>
      <c r="D826" s="5"/>
      <c r="E826" s="6"/>
      <c r="F826" s="15"/>
      <c r="G826" s="1"/>
      <c r="H826" s="1"/>
    </row>
    <row r="827" spans="3:8" x14ac:dyDescent="0.2">
      <c r="C827" s="5"/>
      <c r="D827" s="5"/>
      <c r="E827" s="6"/>
      <c r="F827" s="15"/>
      <c r="G827" s="1"/>
      <c r="H827" s="1"/>
    </row>
    <row r="828" spans="3:8" x14ac:dyDescent="0.2">
      <c r="C828" s="5"/>
      <c r="D828" s="5"/>
      <c r="E828" s="6"/>
      <c r="F828" s="15"/>
      <c r="G828" s="1"/>
      <c r="H828" s="1"/>
    </row>
    <row r="829" spans="3:8" x14ac:dyDescent="0.2">
      <c r="C829" s="5"/>
      <c r="D829" s="5"/>
      <c r="E829" s="6"/>
      <c r="F829" s="15"/>
      <c r="G829" s="1"/>
      <c r="H829" s="1"/>
    </row>
    <row r="830" spans="3:8" x14ac:dyDescent="0.2">
      <c r="C830" s="5"/>
      <c r="D830" s="5"/>
      <c r="E830" s="6"/>
      <c r="F830" s="15"/>
      <c r="G830" s="1"/>
      <c r="H830" s="1"/>
    </row>
    <row r="831" spans="3:8" x14ac:dyDescent="0.2">
      <c r="C831" s="5"/>
      <c r="D831" s="5"/>
      <c r="E831" s="6"/>
      <c r="F831" s="15"/>
      <c r="G831" s="1"/>
      <c r="H831" s="1"/>
    </row>
    <row r="832" spans="3:8" x14ac:dyDescent="0.2">
      <c r="C832" s="5"/>
      <c r="D832" s="5"/>
      <c r="E832" s="6"/>
      <c r="F832" s="15"/>
      <c r="G832" s="1"/>
      <c r="H832" s="1"/>
    </row>
    <row r="833" spans="3:8" x14ac:dyDescent="0.2">
      <c r="C833" s="5"/>
      <c r="D833" s="5"/>
      <c r="E833" s="6"/>
      <c r="F833" s="15"/>
      <c r="G833" s="1"/>
      <c r="H833" s="1"/>
    </row>
    <row r="834" spans="3:8" x14ac:dyDescent="0.2">
      <c r="C834" s="5"/>
      <c r="D834" s="5"/>
      <c r="E834" s="6"/>
      <c r="F834" s="15"/>
      <c r="G834" s="1"/>
      <c r="H834" s="1"/>
    </row>
    <row r="835" spans="3:8" x14ac:dyDescent="0.2">
      <c r="C835" s="5"/>
      <c r="D835" s="5"/>
      <c r="E835" s="6"/>
      <c r="F835" s="15"/>
      <c r="G835" s="1"/>
      <c r="H835" s="1"/>
    </row>
    <row r="836" spans="3:8" x14ac:dyDescent="0.2">
      <c r="C836" s="5"/>
      <c r="D836" s="5"/>
      <c r="E836" s="6"/>
      <c r="F836" s="15"/>
      <c r="G836" s="1"/>
      <c r="H836" s="1"/>
    </row>
    <row r="837" spans="3:8" x14ac:dyDescent="0.2">
      <c r="C837" s="5"/>
      <c r="D837" s="5"/>
      <c r="E837" s="6"/>
      <c r="F837" s="15"/>
      <c r="G837" s="1"/>
      <c r="H837" s="1"/>
    </row>
    <row r="838" spans="3:8" x14ac:dyDescent="0.2">
      <c r="C838" s="5"/>
      <c r="D838" s="5"/>
      <c r="E838" s="6"/>
      <c r="F838" s="15"/>
      <c r="G838" s="1"/>
      <c r="H838" s="1"/>
    </row>
    <row r="839" spans="3:8" x14ac:dyDescent="0.2">
      <c r="C839" s="5"/>
      <c r="D839" s="5"/>
      <c r="E839" s="6"/>
      <c r="F839" s="15"/>
      <c r="G839" s="1"/>
      <c r="H839" s="1"/>
    </row>
    <row r="840" spans="3:8" x14ac:dyDescent="0.2">
      <c r="C840" s="5"/>
      <c r="D840" s="5"/>
      <c r="E840" s="6"/>
      <c r="F840" s="15"/>
      <c r="G840" s="1"/>
      <c r="H840" s="1"/>
    </row>
    <row r="841" spans="3:8" x14ac:dyDescent="0.2">
      <c r="C841" s="5"/>
      <c r="D841" s="5"/>
      <c r="E841" s="6"/>
      <c r="F841" s="15"/>
      <c r="G841" s="1"/>
      <c r="H841" s="1"/>
    </row>
    <row r="842" spans="3:8" x14ac:dyDescent="0.2">
      <c r="C842" s="5"/>
      <c r="D842" s="5"/>
      <c r="E842" s="6"/>
      <c r="F842" s="15"/>
      <c r="G842" s="1"/>
      <c r="H842" s="1"/>
    </row>
    <row r="843" spans="3:8" x14ac:dyDescent="0.2">
      <c r="C843" s="5"/>
      <c r="D843" s="5"/>
      <c r="E843" s="6"/>
      <c r="F843" s="15"/>
      <c r="G843" s="1"/>
      <c r="H843" s="1"/>
    </row>
    <row r="844" spans="3:8" x14ac:dyDescent="0.2">
      <c r="C844" s="5"/>
      <c r="D844" s="5"/>
      <c r="E844" s="6"/>
      <c r="F844" s="15"/>
      <c r="G844" s="1"/>
      <c r="H844" s="1"/>
    </row>
    <row r="845" spans="3:8" x14ac:dyDescent="0.2">
      <c r="C845" s="5"/>
      <c r="D845" s="5"/>
      <c r="E845" s="6"/>
      <c r="F845" s="15"/>
      <c r="G845" s="1"/>
      <c r="H845" s="1"/>
    </row>
    <row r="846" spans="3:8" x14ac:dyDescent="0.2">
      <c r="C846" s="5"/>
      <c r="D846" s="5"/>
      <c r="E846" s="6"/>
      <c r="F846" s="15"/>
      <c r="G846" s="1"/>
      <c r="H846" s="1"/>
    </row>
    <row r="847" spans="3:8" x14ac:dyDescent="0.2">
      <c r="C847" s="5"/>
      <c r="D847" s="5"/>
      <c r="E847" s="6"/>
      <c r="F847" s="15"/>
      <c r="G847" s="1"/>
      <c r="H847" s="1"/>
    </row>
    <row r="848" spans="3:8" x14ac:dyDescent="0.2">
      <c r="C848" s="5"/>
      <c r="D848" s="5"/>
      <c r="E848" s="6"/>
      <c r="F848" s="15"/>
      <c r="G848" s="1"/>
      <c r="H848" s="1"/>
    </row>
    <row r="849" spans="3:8" x14ac:dyDescent="0.2">
      <c r="C849" s="5"/>
      <c r="D849" s="5"/>
      <c r="E849" s="6"/>
      <c r="F849" s="15"/>
      <c r="G849" s="1"/>
      <c r="H849" s="1"/>
    </row>
    <row r="850" spans="3:8" x14ac:dyDescent="0.2">
      <c r="C850" s="5"/>
      <c r="D850" s="5"/>
      <c r="E850" s="6"/>
      <c r="F850" s="15"/>
      <c r="G850" s="1"/>
      <c r="H850" s="1"/>
    </row>
    <row r="851" spans="3:8" x14ac:dyDescent="0.2">
      <c r="C851" s="5"/>
      <c r="D851" s="5"/>
      <c r="E851" s="6"/>
      <c r="F851" s="15"/>
      <c r="G851" s="1"/>
      <c r="H851" s="1"/>
    </row>
    <row r="852" spans="3:8" x14ac:dyDescent="0.2">
      <c r="C852" s="5"/>
      <c r="D852" s="5"/>
      <c r="E852" s="6"/>
      <c r="F852" s="15"/>
      <c r="G852" s="1"/>
      <c r="H852" s="1"/>
    </row>
    <row r="853" spans="3:8" x14ac:dyDescent="0.2">
      <c r="C853" s="5"/>
      <c r="D853" s="5"/>
      <c r="E853" s="6"/>
      <c r="F853" s="15"/>
      <c r="G853" s="1"/>
      <c r="H853" s="1"/>
    </row>
    <row r="854" spans="3:8" x14ac:dyDescent="0.2">
      <c r="C854" s="5"/>
      <c r="D854" s="5"/>
      <c r="E854" s="6"/>
      <c r="F854" s="15"/>
      <c r="G854" s="1"/>
      <c r="H854" s="1"/>
    </row>
    <row r="855" spans="3:8" x14ac:dyDescent="0.2">
      <c r="C855" s="5"/>
      <c r="D855" s="5"/>
      <c r="E855" s="6"/>
      <c r="F855" s="15"/>
      <c r="G855" s="1"/>
      <c r="H855" s="1"/>
    </row>
    <row r="856" spans="3:8" x14ac:dyDescent="0.2">
      <c r="C856" s="5"/>
      <c r="D856" s="5"/>
      <c r="E856" s="6"/>
      <c r="F856" s="15"/>
      <c r="G856" s="1"/>
      <c r="H856" s="1"/>
    </row>
    <row r="857" spans="3:8" x14ac:dyDescent="0.2">
      <c r="C857" s="5"/>
      <c r="D857" s="5"/>
      <c r="E857" s="6"/>
      <c r="F857" s="15"/>
      <c r="G857" s="1"/>
      <c r="H857" s="1"/>
    </row>
    <row r="858" spans="3:8" x14ac:dyDescent="0.2">
      <c r="C858" s="5"/>
      <c r="D858" s="5"/>
      <c r="E858" s="6"/>
      <c r="F858" s="15"/>
      <c r="G858" s="1"/>
      <c r="H858" s="1"/>
    </row>
    <row r="859" spans="3:8" x14ac:dyDescent="0.2">
      <c r="C859" s="5"/>
      <c r="D859" s="5"/>
      <c r="E859" s="6"/>
      <c r="F859" s="15"/>
      <c r="G859" s="1"/>
      <c r="H859" s="1"/>
    </row>
    <row r="860" spans="3:8" x14ac:dyDescent="0.2">
      <c r="C860" s="5"/>
      <c r="D860" s="5"/>
      <c r="E860" s="6"/>
      <c r="F860" s="15"/>
      <c r="G860" s="1"/>
      <c r="H860" s="1"/>
    </row>
    <row r="861" spans="3:8" x14ac:dyDescent="0.2">
      <c r="C861" s="5"/>
      <c r="D861" s="5"/>
      <c r="E861" s="6"/>
      <c r="F861" s="15"/>
      <c r="G861" s="1"/>
      <c r="H861" s="1"/>
    </row>
    <row r="862" spans="3:8" x14ac:dyDescent="0.2">
      <c r="C862" s="5"/>
      <c r="D862" s="5"/>
      <c r="E862" s="6"/>
      <c r="F862" s="15"/>
      <c r="G862" s="1"/>
      <c r="H862" s="1"/>
    </row>
    <row r="863" spans="3:8" x14ac:dyDescent="0.2">
      <c r="C863" s="5"/>
      <c r="D863" s="5"/>
      <c r="E863" s="6"/>
      <c r="F863" s="15"/>
      <c r="G863" s="1"/>
      <c r="H863" s="1"/>
    </row>
    <row r="864" spans="3:8" x14ac:dyDescent="0.2">
      <c r="C864" s="5"/>
      <c r="D864" s="5"/>
      <c r="E864" s="6"/>
      <c r="F864" s="15"/>
      <c r="G864" s="1"/>
      <c r="H864" s="1"/>
    </row>
    <row r="865" spans="3:8" x14ac:dyDescent="0.2">
      <c r="C865" s="5"/>
      <c r="D865" s="5"/>
      <c r="E865" s="6"/>
      <c r="F865" s="15"/>
      <c r="G865" s="1"/>
      <c r="H865" s="1"/>
    </row>
    <row r="866" spans="3:8" x14ac:dyDescent="0.2">
      <c r="C866" s="5"/>
      <c r="D866" s="5"/>
      <c r="E866" s="6"/>
      <c r="F866" s="15"/>
      <c r="G866" s="1"/>
      <c r="H866" s="1"/>
    </row>
    <row r="867" spans="3:8" x14ac:dyDescent="0.2">
      <c r="C867" s="5"/>
      <c r="D867" s="5"/>
      <c r="E867" s="6"/>
      <c r="F867" s="15"/>
      <c r="G867" s="1"/>
      <c r="H867" s="1"/>
    </row>
    <row r="868" spans="3:8" x14ac:dyDescent="0.2">
      <c r="C868" s="5"/>
      <c r="D868" s="5"/>
      <c r="E868" s="6"/>
      <c r="F868" s="15"/>
      <c r="G868" s="1"/>
      <c r="H868" s="1"/>
    </row>
    <row r="869" spans="3:8" x14ac:dyDescent="0.2">
      <c r="C869" s="5"/>
      <c r="D869" s="5"/>
      <c r="E869" s="6"/>
      <c r="F869" s="15"/>
      <c r="G869" s="1"/>
      <c r="H869" s="1"/>
    </row>
    <row r="870" spans="3:8" x14ac:dyDescent="0.2">
      <c r="C870" s="5"/>
      <c r="D870" s="5"/>
      <c r="E870" s="6"/>
      <c r="F870" s="15"/>
      <c r="G870" s="1"/>
      <c r="H870" s="1"/>
    </row>
    <row r="871" spans="3:8" x14ac:dyDescent="0.2">
      <c r="C871" s="5"/>
      <c r="D871" s="5"/>
      <c r="E871" s="6"/>
      <c r="F871" s="15"/>
      <c r="G871" s="1"/>
      <c r="H871" s="1"/>
    </row>
    <row r="872" spans="3:8" x14ac:dyDescent="0.2">
      <c r="C872" s="5"/>
      <c r="D872" s="5"/>
      <c r="E872" s="6"/>
      <c r="F872" s="15"/>
      <c r="G872" s="1"/>
      <c r="H872" s="1"/>
    </row>
    <row r="873" spans="3:8" x14ac:dyDescent="0.2">
      <c r="C873" s="5"/>
      <c r="D873" s="5"/>
      <c r="E873" s="6"/>
      <c r="F873" s="15"/>
      <c r="G873" s="1"/>
      <c r="H873" s="1"/>
    </row>
    <row r="874" spans="3:8" x14ac:dyDescent="0.2">
      <c r="C874" s="5"/>
      <c r="D874" s="5"/>
      <c r="E874" s="6"/>
      <c r="F874" s="15"/>
      <c r="G874" s="1"/>
      <c r="H874" s="1"/>
    </row>
    <row r="875" spans="3:8" x14ac:dyDescent="0.2">
      <c r="C875" s="5"/>
      <c r="D875" s="5"/>
      <c r="E875" s="6"/>
      <c r="F875" s="15"/>
      <c r="G875" s="1"/>
      <c r="H875" s="1"/>
    </row>
    <row r="876" spans="3:8" x14ac:dyDescent="0.2">
      <c r="C876" s="5"/>
      <c r="D876" s="5"/>
      <c r="E876" s="6"/>
      <c r="F876" s="15"/>
      <c r="G876" s="1"/>
      <c r="H876" s="1"/>
    </row>
    <row r="877" spans="3:8" x14ac:dyDescent="0.2">
      <c r="C877" s="5"/>
      <c r="D877" s="5"/>
      <c r="E877" s="6"/>
      <c r="F877" s="15"/>
      <c r="G877" s="1"/>
      <c r="H877" s="1"/>
    </row>
    <row r="878" spans="3:8" x14ac:dyDescent="0.2">
      <c r="C878" s="5"/>
      <c r="D878" s="5"/>
      <c r="E878" s="6"/>
      <c r="F878" s="15"/>
      <c r="G878" s="1"/>
      <c r="H878" s="1"/>
    </row>
    <row r="879" spans="3:8" x14ac:dyDescent="0.2">
      <c r="C879" s="5"/>
      <c r="D879" s="5"/>
      <c r="E879" s="6"/>
      <c r="F879" s="15"/>
      <c r="G879" s="1"/>
      <c r="H879" s="1"/>
    </row>
    <row r="880" spans="3:8" x14ac:dyDescent="0.2">
      <c r="C880" s="5"/>
      <c r="D880" s="5"/>
      <c r="E880" s="6"/>
      <c r="F880" s="15"/>
      <c r="G880" s="1"/>
      <c r="H880" s="1"/>
    </row>
    <row r="881" spans="3:8" x14ac:dyDescent="0.2">
      <c r="C881" s="5"/>
      <c r="D881" s="5"/>
      <c r="E881" s="6"/>
      <c r="F881" s="15"/>
      <c r="G881" s="1"/>
      <c r="H881" s="1"/>
    </row>
    <row r="882" spans="3:8" x14ac:dyDescent="0.2">
      <c r="C882" s="5"/>
      <c r="D882" s="5"/>
      <c r="E882" s="6"/>
      <c r="F882" s="15"/>
      <c r="G882" s="1"/>
      <c r="H882" s="1"/>
    </row>
    <row r="883" spans="3:8" x14ac:dyDescent="0.2">
      <c r="C883" s="5"/>
      <c r="D883" s="5"/>
      <c r="E883" s="6"/>
      <c r="F883" s="15"/>
      <c r="G883" s="1"/>
      <c r="H883" s="1"/>
    </row>
    <row r="884" spans="3:8" x14ac:dyDescent="0.2">
      <c r="C884" s="5"/>
      <c r="D884" s="5"/>
      <c r="E884" s="6"/>
      <c r="F884" s="15"/>
      <c r="G884" s="1"/>
      <c r="H884" s="1"/>
    </row>
    <row r="885" spans="3:8" x14ac:dyDescent="0.2">
      <c r="C885" s="5"/>
      <c r="D885" s="5"/>
      <c r="E885" s="6"/>
      <c r="F885" s="15"/>
      <c r="G885" s="1"/>
      <c r="H885" s="1"/>
    </row>
    <row r="886" spans="3:8" x14ac:dyDescent="0.2">
      <c r="C886" s="5"/>
      <c r="D886" s="5"/>
      <c r="E886" s="6"/>
      <c r="F886" s="15"/>
      <c r="G886" s="1"/>
      <c r="H886" s="1"/>
    </row>
    <row r="887" spans="3:8" x14ac:dyDescent="0.2">
      <c r="C887" s="5"/>
      <c r="D887" s="5"/>
      <c r="E887" s="6"/>
      <c r="F887" s="15"/>
      <c r="G887" s="1"/>
      <c r="H887" s="1"/>
    </row>
    <row r="888" spans="3:8" x14ac:dyDescent="0.2">
      <c r="C888" s="5"/>
      <c r="D888" s="5"/>
      <c r="E888" s="6"/>
      <c r="F888" s="15"/>
      <c r="G888" s="1"/>
      <c r="H888" s="1"/>
    </row>
    <row r="889" spans="3:8" x14ac:dyDescent="0.2">
      <c r="C889" s="5"/>
      <c r="D889" s="5"/>
      <c r="E889" s="6"/>
      <c r="F889" s="15"/>
      <c r="G889" s="1"/>
      <c r="H889" s="1"/>
    </row>
    <row r="890" spans="3:8" x14ac:dyDescent="0.2">
      <c r="C890" s="5"/>
      <c r="D890" s="5"/>
      <c r="E890" s="6"/>
      <c r="F890" s="15"/>
      <c r="G890" s="1"/>
      <c r="H890" s="1"/>
    </row>
    <row r="891" spans="3:8" x14ac:dyDescent="0.2">
      <c r="C891" s="5"/>
      <c r="D891" s="5"/>
      <c r="E891" s="6"/>
      <c r="F891" s="15"/>
      <c r="G891" s="1"/>
      <c r="H891" s="1"/>
    </row>
    <row r="892" spans="3:8" x14ac:dyDescent="0.2">
      <c r="C892" s="5"/>
      <c r="D892" s="5"/>
      <c r="E892" s="6"/>
      <c r="F892" s="15"/>
      <c r="G892" s="1"/>
      <c r="H892" s="1"/>
    </row>
    <row r="893" spans="3:8" x14ac:dyDescent="0.2">
      <c r="C893" s="5"/>
      <c r="D893" s="5"/>
      <c r="E893" s="6"/>
      <c r="F893" s="15"/>
      <c r="G893" s="1"/>
      <c r="H893" s="1"/>
    </row>
    <row r="894" spans="3:8" x14ac:dyDescent="0.2">
      <c r="C894" s="5"/>
      <c r="D894" s="5"/>
      <c r="E894" s="6"/>
      <c r="F894" s="15"/>
      <c r="G894" s="1"/>
      <c r="H894" s="1"/>
    </row>
    <row r="895" spans="3:8" x14ac:dyDescent="0.2">
      <c r="C895" s="5"/>
      <c r="D895" s="5"/>
      <c r="E895" s="6"/>
      <c r="F895" s="15"/>
      <c r="G895" s="1"/>
      <c r="H895" s="1"/>
    </row>
    <row r="896" spans="3:8" x14ac:dyDescent="0.2">
      <c r="C896" s="5"/>
      <c r="D896" s="5"/>
      <c r="E896" s="6"/>
      <c r="F896" s="15"/>
      <c r="G896" s="1"/>
      <c r="H896" s="1"/>
    </row>
    <row r="897" spans="3:8" x14ac:dyDescent="0.2">
      <c r="C897" s="5"/>
      <c r="D897" s="5"/>
      <c r="E897" s="6"/>
      <c r="F897" s="15"/>
      <c r="G897" s="1"/>
      <c r="H897" s="1"/>
    </row>
    <row r="898" spans="3:8" x14ac:dyDescent="0.2">
      <c r="C898" s="5"/>
      <c r="D898" s="5"/>
      <c r="E898" s="6"/>
      <c r="F898" s="15"/>
      <c r="G898" s="1"/>
      <c r="H898" s="1"/>
    </row>
    <row r="899" spans="3:8" x14ac:dyDescent="0.2">
      <c r="C899" s="5"/>
      <c r="D899" s="5"/>
      <c r="E899" s="6"/>
      <c r="F899" s="15"/>
      <c r="G899" s="1"/>
      <c r="H899" s="1"/>
    </row>
    <row r="900" spans="3:8" x14ac:dyDescent="0.2">
      <c r="C900" s="5"/>
      <c r="D900" s="5"/>
      <c r="E900" s="6"/>
      <c r="F900" s="15"/>
      <c r="G900" s="1"/>
      <c r="H900" s="1"/>
    </row>
    <row r="901" spans="3:8" x14ac:dyDescent="0.2">
      <c r="C901" s="5"/>
      <c r="D901" s="5"/>
      <c r="E901" s="6"/>
      <c r="F901" s="15"/>
      <c r="G901" s="1"/>
      <c r="H901" s="1"/>
    </row>
    <row r="902" spans="3:8" x14ac:dyDescent="0.2">
      <c r="C902" s="5"/>
      <c r="D902" s="5"/>
      <c r="E902" s="6"/>
      <c r="F902" s="15"/>
      <c r="G902" s="1"/>
      <c r="H902" s="1"/>
    </row>
    <row r="903" spans="3:8" x14ac:dyDescent="0.2">
      <c r="C903" s="5"/>
      <c r="D903" s="5"/>
      <c r="E903" s="6"/>
      <c r="F903" s="15"/>
      <c r="G903" s="1"/>
      <c r="H903" s="1"/>
    </row>
    <row r="904" spans="3:8" x14ac:dyDescent="0.2">
      <c r="C904" s="5"/>
      <c r="D904" s="5"/>
      <c r="E904" s="6"/>
      <c r="F904" s="15"/>
      <c r="G904" s="1"/>
      <c r="H904" s="1"/>
    </row>
    <row r="905" spans="3:8" x14ac:dyDescent="0.2">
      <c r="C905" s="5"/>
      <c r="D905" s="5"/>
      <c r="E905" s="6"/>
      <c r="F905" s="15"/>
      <c r="G905" s="1"/>
      <c r="H905" s="1"/>
    </row>
    <row r="906" spans="3:8" x14ac:dyDescent="0.2">
      <c r="C906" s="5"/>
      <c r="D906" s="5"/>
      <c r="E906" s="6"/>
      <c r="F906" s="15"/>
      <c r="G906" s="1"/>
      <c r="H906" s="1"/>
    </row>
    <row r="907" spans="3:8" x14ac:dyDescent="0.2">
      <c r="C907" s="5"/>
      <c r="D907" s="5"/>
      <c r="E907" s="6"/>
      <c r="F907" s="15"/>
      <c r="G907" s="1"/>
      <c r="H907" s="1"/>
    </row>
    <row r="908" spans="3:8" x14ac:dyDescent="0.2">
      <c r="C908" s="5"/>
      <c r="D908" s="5"/>
      <c r="E908" s="6"/>
      <c r="F908" s="15"/>
      <c r="G908" s="1"/>
      <c r="H908" s="1"/>
    </row>
    <row r="909" spans="3:8" x14ac:dyDescent="0.2">
      <c r="C909" s="5"/>
      <c r="D909" s="5"/>
      <c r="E909" s="6"/>
      <c r="F909" s="15"/>
      <c r="G909" s="1"/>
      <c r="H909" s="1"/>
    </row>
    <row r="910" spans="3:8" x14ac:dyDescent="0.2">
      <c r="C910" s="5"/>
      <c r="D910" s="5"/>
      <c r="E910" s="6"/>
      <c r="F910" s="15"/>
      <c r="G910" s="1"/>
      <c r="H910" s="1"/>
    </row>
    <row r="911" spans="3:8" x14ac:dyDescent="0.2">
      <c r="C911" s="5"/>
      <c r="D911" s="5"/>
      <c r="E911" s="6"/>
      <c r="F911" s="15"/>
      <c r="G911" s="1"/>
      <c r="H911" s="1"/>
    </row>
    <row r="912" spans="3:8" x14ac:dyDescent="0.2">
      <c r="C912" s="5"/>
      <c r="D912" s="5"/>
      <c r="E912" s="6"/>
      <c r="F912" s="15"/>
      <c r="G912" s="1"/>
      <c r="H912" s="1"/>
    </row>
    <row r="913" spans="3:8" x14ac:dyDescent="0.2">
      <c r="C913" s="5"/>
      <c r="D913" s="5"/>
      <c r="E913" s="6"/>
      <c r="F913" s="15"/>
      <c r="G913" s="1"/>
      <c r="H913" s="1"/>
    </row>
    <row r="914" spans="3:8" x14ac:dyDescent="0.2">
      <c r="C914" s="5"/>
      <c r="D914" s="5"/>
      <c r="E914" s="6"/>
      <c r="F914" s="15"/>
      <c r="G914" s="1"/>
      <c r="H914" s="1"/>
    </row>
    <row r="915" spans="3:8" x14ac:dyDescent="0.2">
      <c r="C915" s="5"/>
      <c r="D915" s="5"/>
      <c r="E915" s="6"/>
      <c r="F915" s="15"/>
      <c r="G915" s="1"/>
      <c r="H915" s="1"/>
    </row>
    <row r="916" spans="3:8" x14ac:dyDescent="0.2">
      <c r="C916" s="5"/>
      <c r="D916" s="5"/>
      <c r="E916" s="6"/>
      <c r="F916" s="15"/>
      <c r="G916" s="1"/>
      <c r="H916" s="1"/>
    </row>
    <row r="917" spans="3:8" x14ac:dyDescent="0.2">
      <c r="C917" s="5"/>
      <c r="D917" s="5"/>
      <c r="E917" s="6"/>
      <c r="F917" s="15"/>
      <c r="G917" s="1"/>
      <c r="H917" s="1"/>
    </row>
    <row r="918" spans="3:8" x14ac:dyDescent="0.2">
      <c r="C918" s="5"/>
      <c r="D918" s="5"/>
      <c r="E918" s="6"/>
      <c r="F918" s="15"/>
      <c r="G918" s="1"/>
      <c r="H918" s="1"/>
    </row>
    <row r="919" spans="3:8" x14ac:dyDescent="0.2">
      <c r="C919" s="5"/>
      <c r="D919" s="5"/>
      <c r="E919" s="6"/>
      <c r="F919" s="15"/>
      <c r="G919" s="1"/>
      <c r="H919" s="1"/>
    </row>
    <row r="920" spans="3:8" x14ac:dyDescent="0.2">
      <c r="C920" s="5"/>
      <c r="D920" s="5"/>
      <c r="E920" s="6"/>
      <c r="F920" s="15"/>
      <c r="G920" s="1"/>
      <c r="H920" s="1"/>
    </row>
    <row r="921" spans="3:8" x14ac:dyDescent="0.2">
      <c r="C921" s="5"/>
      <c r="D921" s="5"/>
      <c r="E921" s="6"/>
      <c r="F921" s="15"/>
      <c r="G921" s="1"/>
      <c r="H921" s="1"/>
    </row>
    <row r="922" spans="3:8" x14ac:dyDescent="0.2">
      <c r="C922" s="5"/>
      <c r="D922" s="5"/>
      <c r="E922" s="6"/>
      <c r="F922" s="15"/>
      <c r="G922" s="1"/>
      <c r="H922" s="1"/>
    </row>
    <row r="923" spans="3:8" x14ac:dyDescent="0.2">
      <c r="C923" s="5"/>
      <c r="D923" s="5"/>
      <c r="E923" s="6"/>
      <c r="F923" s="15"/>
      <c r="G923" s="1"/>
      <c r="H923" s="1"/>
    </row>
    <row r="924" spans="3:8" x14ac:dyDescent="0.2">
      <c r="C924" s="5"/>
      <c r="D924" s="5"/>
      <c r="E924" s="6"/>
      <c r="F924" s="15"/>
      <c r="G924" s="1"/>
      <c r="H924" s="1"/>
    </row>
    <row r="925" spans="3:8" x14ac:dyDescent="0.2">
      <c r="C925" s="5"/>
      <c r="D925" s="5"/>
      <c r="E925" s="6"/>
      <c r="F925" s="15"/>
      <c r="G925" s="1"/>
      <c r="H925" s="1"/>
    </row>
    <row r="926" spans="3:8" x14ac:dyDescent="0.2">
      <c r="C926" s="5"/>
      <c r="D926" s="5"/>
      <c r="E926" s="6"/>
      <c r="F926" s="15"/>
      <c r="G926" s="1"/>
      <c r="H926" s="1"/>
    </row>
    <row r="927" spans="3:8" x14ac:dyDescent="0.2">
      <c r="C927" s="5"/>
      <c r="D927" s="5"/>
      <c r="E927" s="6"/>
      <c r="F927" s="15"/>
      <c r="G927" s="1"/>
      <c r="H927" s="1"/>
    </row>
    <row r="928" spans="3:8" x14ac:dyDescent="0.2">
      <c r="C928" s="5"/>
      <c r="D928" s="5"/>
      <c r="E928" s="6"/>
      <c r="F928" s="15"/>
      <c r="G928" s="1"/>
      <c r="H928" s="1"/>
    </row>
    <row r="929" spans="3:8" x14ac:dyDescent="0.2">
      <c r="C929" s="5"/>
      <c r="D929" s="5"/>
      <c r="E929" s="6"/>
      <c r="F929" s="15"/>
      <c r="G929" s="1"/>
      <c r="H929" s="1"/>
    </row>
    <row r="930" spans="3:8" x14ac:dyDescent="0.2">
      <c r="C930" s="5"/>
      <c r="D930" s="5"/>
      <c r="E930" s="6"/>
      <c r="F930" s="15"/>
      <c r="G930" s="1"/>
      <c r="H930" s="1"/>
    </row>
    <row r="931" spans="3:8" x14ac:dyDescent="0.2">
      <c r="C931" s="5"/>
      <c r="D931" s="5"/>
      <c r="E931" s="6"/>
      <c r="F931" s="15"/>
      <c r="G931" s="1"/>
      <c r="H931" s="1"/>
    </row>
    <row r="932" spans="3:8" x14ac:dyDescent="0.2">
      <c r="C932" s="5"/>
      <c r="D932" s="5"/>
      <c r="E932" s="6"/>
      <c r="F932" s="15"/>
      <c r="G932" s="1"/>
      <c r="H932" s="1"/>
    </row>
    <row r="933" spans="3:8" x14ac:dyDescent="0.2">
      <c r="C933" s="5"/>
      <c r="D933" s="5"/>
      <c r="E933" s="6"/>
      <c r="F933" s="15"/>
      <c r="G933" s="1"/>
      <c r="H933" s="1"/>
    </row>
    <row r="934" spans="3:8" x14ac:dyDescent="0.2">
      <c r="C934" s="5"/>
      <c r="D934" s="5"/>
      <c r="E934" s="6"/>
      <c r="F934" s="15"/>
      <c r="G934" s="1"/>
      <c r="H934" s="1"/>
    </row>
    <row r="935" spans="3:8" x14ac:dyDescent="0.2">
      <c r="C935" s="5"/>
      <c r="D935" s="5"/>
      <c r="E935" s="6"/>
      <c r="F935" s="15"/>
      <c r="G935" s="1"/>
      <c r="H935" s="1"/>
    </row>
    <row r="936" spans="3:8" x14ac:dyDescent="0.2">
      <c r="C936" s="5"/>
      <c r="D936" s="5"/>
      <c r="E936" s="6"/>
      <c r="F936" s="15"/>
      <c r="G936" s="1"/>
      <c r="H936" s="1"/>
    </row>
    <row r="937" spans="3:8" x14ac:dyDescent="0.2">
      <c r="C937" s="5"/>
      <c r="D937" s="5"/>
      <c r="E937" s="6"/>
      <c r="F937" s="15"/>
      <c r="G937" s="1"/>
      <c r="H937" s="1"/>
    </row>
    <row r="938" spans="3:8" x14ac:dyDescent="0.2">
      <c r="C938" s="5"/>
      <c r="D938" s="5"/>
      <c r="E938" s="6"/>
      <c r="F938" s="15"/>
      <c r="G938" s="1"/>
      <c r="H938" s="1"/>
    </row>
    <row r="939" spans="3:8" x14ac:dyDescent="0.2">
      <c r="C939" s="5"/>
      <c r="D939" s="5"/>
      <c r="E939" s="6"/>
      <c r="F939" s="15"/>
      <c r="G939" s="1"/>
      <c r="H939" s="1"/>
    </row>
    <row r="940" spans="3:8" x14ac:dyDescent="0.2">
      <c r="C940" s="5"/>
      <c r="D940" s="5"/>
      <c r="E940" s="6"/>
      <c r="F940" s="15"/>
      <c r="G940" s="1"/>
      <c r="H940" s="1"/>
    </row>
    <row r="941" spans="3:8" x14ac:dyDescent="0.2">
      <c r="C941" s="5"/>
      <c r="D941" s="5"/>
      <c r="E941" s="6"/>
      <c r="F941" s="15"/>
      <c r="G941" s="1"/>
      <c r="H941" s="1"/>
    </row>
    <row r="942" spans="3:8" x14ac:dyDescent="0.2">
      <c r="C942" s="5"/>
      <c r="D942" s="5"/>
      <c r="E942" s="6"/>
      <c r="F942" s="15"/>
      <c r="G942" s="1"/>
      <c r="H942" s="1"/>
    </row>
    <row r="943" spans="3:8" x14ac:dyDescent="0.2">
      <c r="C943" s="5"/>
      <c r="D943" s="5"/>
      <c r="E943" s="6"/>
      <c r="F943" s="15"/>
      <c r="G943" s="1"/>
      <c r="H943" s="1"/>
    </row>
    <row r="944" spans="3:8" x14ac:dyDescent="0.2">
      <c r="C944" s="5"/>
      <c r="D944" s="5"/>
      <c r="E944" s="6"/>
      <c r="F944" s="15"/>
      <c r="G944" s="1"/>
      <c r="H944" s="1"/>
    </row>
    <row r="945" spans="3:8" x14ac:dyDescent="0.2">
      <c r="C945" s="5"/>
      <c r="D945" s="5"/>
      <c r="E945" s="6"/>
      <c r="F945" s="15"/>
      <c r="G945" s="1"/>
      <c r="H945" s="1"/>
    </row>
    <row r="946" spans="3:8" x14ac:dyDescent="0.2">
      <c r="C946" s="5"/>
      <c r="D946" s="5"/>
      <c r="E946" s="6"/>
      <c r="F946" s="15"/>
      <c r="G946" s="1"/>
      <c r="H946" s="1"/>
    </row>
    <row r="947" spans="3:8" x14ac:dyDescent="0.2">
      <c r="C947" s="5"/>
      <c r="D947" s="5"/>
      <c r="E947" s="6"/>
      <c r="F947" s="15"/>
      <c r="G947" s="1"/>
      <c r="H947" s="1"/>
    </row>
    <row r="948" spans="3:8" x14ac:dyDescent="0.2">
      <c r="C948" s="5"/>
      <c r="D948" s="5"/>
      <c r="E948" s="6"/>
      <c r="F948" s="15"/>
      <c r="G948" s="1"/>
      <c r="H948" s="1"/>
    </row>
    <row r="949" spans="3:8" x14ac:dyDescent="0.2">
      <c r="C949" s="5"/>
      <c r="D949" s="5"/>
      <c r="E949" s="6"/>
      <c r="F949" s="15"/>
      <c r="G949" s="1"/>
      <c r="H949" s="1"/>
    </row>
    <row r="950" spans="3:8" x14ac:dyDescent="0.2">
      <c r="C950" s="5"/>
      <c r="D950" s="5"/>
      <c r="E950" s="6"/>
      <c r="F950" s="15"/>
      <c r="G950" s="1"/>
      <c r="H950" s="1"/>
    </row>
    <row r="951" spans="3:8" x14ac:dyDescent="0.2">
      <c r="C951" s="5"/>
      <c r="D951" s="5"/>
      <c r="E951" s="6"/>
      <c r="F951" s="15"/>
      <c r="G951" s="1"/>
      <c r="H951" s="1"/>
    </row>
    <row r="952" spans="3:8" x14ac:dyDescent="0.2">
      <c r="C952" s="5"/>
      <c r="D952" s="5"/>
      <c r="E952" s="6"/>
      <c r="F952" s="15"/>
      <c r="G952" s="1"/>
      <c r="H952" s="1"/>
    </row>
    <row r="953" spans="3:8" x14ac:dyDescent="0.2">
      <c r="C953" s="5"/>
      <c r="D953" s="5"/>
      <c r="E953" s="6"/>
      <c r="F953" s="15"/>
      <c r="G953" s="1"/>
      <c r="H953" s="1"/>
    </row>
    <row r="954" spans="3:8" x14ac:dyDescent="0.2">
      <c r="C954" s="5"/>
      <c r="D954" s="5"/>
      <c r="E954" s="6"/>
      <c r="F954" s="15"/>
      <c r="G954" s="1"/>
      <c r="H954" s="1"/>
    </row>
    <row r="955" spans="3:8" x14ac:dyDescent="0.2">
      <c r="C955" s="5"/>
      <c r="D955" s="5"/>
      <c r="E955" s="6"/>
      <c r="F955" s="15"/>
      <c r="G955" s="1"/>
      <c r="H955" s="1"/>
    </row>
    <row r="956" spans="3:8" x14ac:dyDescent="0.2">
      <c r="C956" s="5"/>
      <c r="D956" s="5"/>
      <c r="E956" s="6"/>
      <c r="F956" s="15"/>
      <c r="G956" s="1"/>
      <c r="H956" s="1"/>
    </row>
    <row r="957" spans="3:8" x14ac:dyDescent="0.2">
      <c r="C957" s="5"/>
      <c r="D957" s="5"/>
      <c r="E957" s="6"/>
      <c r="F957" s="15"/>
      <c r="G957" s="1"/>
      <c r="H957" s="1"/>
    </row>
    <row r="958" spans="3:8" x14ac:dyDescent="0.2">
      <c r="C958" s="5"/>
      <c r="D958" s="5"/>
      <c r="E958" s="6"/>
      <c r="F958" s="15"/>
      <c r="G958" s="1"/>
      <c r="H958" s="1"/>
    </row>
    <row r="959" spans="3:8" x14ac:dyDescent="0.2">
      <c r="C959" s="5"/>
      <c r="D959" s="5"/>
      <c r="E959" s="6"/>
      <c r="F959" s="15"/>
      <c r="G959" s="1"/>
      <c r="H959" s="1"/>
    </row>
    <row r="960" spans="3:8" x14ac:dyDescent="0.2">
      <c r="C960" s="5"/>
      <c r="D960" s="5"/>
      <c r="E960" s="6"/>
      <c r="F960" s="15"/>
      <c r="G960" s="1"/>
      <c r="H960" s="1"/>
    </row>
    <row r="961" spans="3:8" x14ac:dyDescent="0.2">
      <c r="C961" s="5"/>
      <c r="D961" s="5"/>
      <c r="E961" s="6"/>
      <c r="F961" s="15"/>
      <c r="G961" s="1"/>
      <c r="H961" s="1"/>
    </row>
    <row r="962" spans="3:8" x14ac:dyDescent="0.2">
      <c r="C962" s="5"/>
      <c r="D962" s="5"/>
      <c r="E962" s="6"/>
      <c r="F962" s="15"/>
      <c r="G962" s="1"/>
      <c r="H962" s="1"/>
    </row>
    <row r="963" spans="3:8" x14ac:dyDescent="0.2">
      <c r="C963" s="5"/>
      <c r="D963" s="5"/>
      <c r="E963" s="6"/>
      <c r="F963" s="15"/>
      <c r="G963" s="1"/>
      <c r="H963" s="1"/>
    </row>
    <row r="964" spans="3:8" x14ac:dyDescent="0.2">
      <c r="C964" s="5"/>
      <c r="D964" s="5"/>
      <c r="E964" s="6"/>
      <c r="F964" s="15"/>
      <c r="G964" s="1"/>
      <c r="H964" s="1"/>
    </row>
    <row r="965" spans="3:8" x14ac:dyDescent="0.2">
      <c r="C965" s="5"/>
      <c r="D965" s="5"/>
      <c r="E965" s="6"/>
      <c r="F965" s="15"/>
      <c r="G965" s="1"/>
      <c r="H965" s="1"/>
    </row>
    <row r="966" spans="3:8" x14ac:dyDescent="0.2">
      <c r="C966" s="5"/>
      <c r="D966" s="5"/>
      <c r="E966" s="6"/>
      <c r="F966" s="15"/>
      <c r="G966" s="1"/>
      <c r="H966" s="1"/>
    </row>
    <row r="967" spans="3:8" x14ac:dyDescent="0.2">
      <c r="C967" s="5"/>
      <c r="D967" s="5"/>
      <c r="E967" s="6"/>
      <c r="F967" s="15"/>
      <c r="G967" s="1"/>
      <c r="H967" s="1"/>
    </row>
    <row r="968" spans="3:8" x14ac:dyDescent="0.2">
      <c r="C968" s="5"/>
      <c r="D968" s="5"/>
      <c r="E968" s="6"/>
      <c r="F968" s="15"/>
      <c r="G968" s="1"/>
      <c r="H968" s="1"/>
    </row>
    <row r="969" spans="3:8" x14ac:dyDescent="0.2">
      <c r="C969" s="5"/>
      <c r="D969" s="5"/>
      <c r="E969" s="6"/>
      <c r="F969" s="15"/>
      <c r="G969" s="1"/>
      <c r="H969" s="1"/>
    </row>
    <row r="970" spans="3:8" x14ac:dyDescent="0.2">
      <c r="C970" s="5"/>
      <c r="D970" s="5"/>
      <c r="E970" s="6"/>
      <c r="F970" s="15"/>
      <c r="G970" s="1"/>
      <c r="H970" s="1"/>
    </row>
    <row r="971" spans="3:8" x14ac:dyDescent="0.2">
      <c r="C971" s="5"/>
      <c r="D971" s="5"/>
      <c r="E971" s="6"/>
      <c r="F971" s="15"/>
      <c r="G971" s="1"/>
      <c r="H971" s="1"/>
    </row>
    <row r="972" spans="3:8" x14ac:dyDescent="0.2">
      <c r="C972" s="5"/>
      <c r="D972" s="5"/>
      <c r="E972" s="6"/>
      <c r="F972" s="15"/>
      <c r="G972" s="1"/>
      <c r="H972" s="1"/>
    </row>
    <row r="973" spans="3:8" x14ac:dyDescent="0.2">
      <c r="C973" s="5"/>
      <c r="D973" s="5"/>
      <c r="E973" s="6"/>
      <c r="F973" s="15"/>
      <c r="G973" s="1"/>
      <c r="H973" s="1"/>
    </row>
    <row r="974" spans="3:8" x14ac:dyDescent="0.2">
      <c r="C974" s="5"/>
      <c r="D974" s="5"/>
      <c r="E974" s="6"/>
      <c r="F974" s="15"/>
      <c r="G974" s="1"/>
      <c r="H974" s="1"/>
    </row>
    <row r="975" spans="3:8" x14ac:dyDescent="0.2">
      <c r="C975" s="5"/>
      <c r="D975" s="5"/>
      <c r="E975" s="6"/>
      <c r="F975" s="15"/>
      <c r="G975" s="1"/>
      <c r="H975" s="1"/>
    </row>
    <row r="976" spans="3:8" x14ac:dyDescent="0.2">
      <c r="C976" s="5"/>
      <c r="D976" s="5"/>
      <c r="E976" s="6"/>
      <c r="F976" s="15"/>
      <c r="G976" s="1"/>
      <c r="H976" s="1"/>
    </row>
    <row r="977" spans="3:8" x14ac:dyDescent="0.2">
      <c r="C977" s="5"/>
      <c r="D977" s="5"/>
      <c r="E977" s="6"/>
      <c r="F977" s="15"/>
      <c r="G977" s="1"/>
      <c r="H977" s="1"/>
    </row>
    <row r="978" spans="3:8" x14ac:dyDescent="0.2">
      <c r="C978" s="5"/>
      <c r="D978" s="5"/>
      <c r="E978" s="6"/>
      <c r="F978" s="15"/>
      <c r="G978" s="1"/>
      <c r="H978" s="1"/>
    </row>
    <row r="979" spans="3:8" x14ac:dyDescent="0.2">
      <c r="C979" s="5"/>
      <c r="D979" s="5"/>
      <c r="E979" s="6"/>
      <c r="F979" s="15"/>
      <c r="G979" s="1"/>
      <c r="H979" s="1"/>
    </row>
    <row r="980" spans="3:8" x14ac:dyDescent="0.2">
      <c r="C980" s="5"/>
      <c r="D980" s="5"/>
      <c r="E980" s="6"/>
      <c r="F980" s="15"/>
      <c r="G980" s="1"/>
      <c r="H980" s="1"/>
    </row>
    <row r="981" spans="3:8" x14ac:dyDescent="0.2">
      <c r="C981" s="5"/>
      <c r="D981" s="5"/>
      <c r="E981" s="6"/>
      <c r="F981" s="15"/>
      <c r="G981" s="1"/>
      <c r="H981" s="1"/>
    </row>
    <row r="982" spans="3:8" x14ac:dyDescent="0.2">
      <c r="C982" s="5"/>
      <c r="D982" s="5"/>
      <c r="E982" s="6"/>
      <c r="F982" s="15"/>
      <c r="G982" s="1"/>
      <c r="H982" s="1"/>
    </row>
    <row r="983" spans="3:8" x14ac:dyDescent="0.2">
      <c r="C983" s="5"/>
      <c r="D983" s="5"/>
      <c r="E983" s="6"/>
      <c r="F983" s="15"/>
      <c r="G983" s="1"/>
      <c r="H983" s="1"/>
    </row>
    <row r="984" spans="3:8" x14ac:dyDescent="0.2">
      <c r="C984" s="5"/>
      <c r="D984" s="5"/>
      <c r="E984" s="6"/>
      <c r="F984" s="15"/>
      <c r="G984" s="1"/>
      <c r="H984" s="1"/>
    </row>
    <row r="985" spans="3:8" x14ac:dyDescent="0.2">
      <c r="C985" s="5"/>
      <c r="D985" s="5"/>
      <c r="E985" s="6"/>
      <c r="F985" s="15"/>
      <c r="G985" s="1"/>
      <c r="H985" s="1"/>
    </row>
    <row r="986" spans="3:8" x14ac:dyDescent="0.2">
      <c r="C986" s="5"/>
      <c r="D986" s="5"/>
      <c r="E986" s="6"/>
      <c r="F986" s="15"/>
      <c r="G986" s="1"/>
      <c r="H986" s="1"/>
    </row>
    <row r="987" spans="3:8" x14ac:dyDescent="0.2">
      <c r="C987" s="5"/>
      <c r="D987" s="5"/>
      <c r="E987" s="6"/>
      <c r="F987" s="15"/>
      <c r="G987" s="1"/>
      <c r="H987" s="1"/>
    </row>
    <row r="988" spans="3:8" x14ac:dyDescent="0.2">
      <c r="C988" s="5"/>
      <c r="D988" s="5"/>
      <c r="E988" s="6"/>
      <c r="F988" s="15"/>
      <c r="G988" s="1"/>
      <c r="H988" s="1"/>
    </row>
    <row r="989" spans="3:8" x14ac:dyDescent="0.2">
      <c r="C989" s="5"/>
      <c r="D989" s="5"/>
      <c r="E989" s="6"/>
      <c r="F989" s="15"/>
      <c r="G989" s="1"/>
      <c r="H989" s="1"/>
    </row>
    <row r="990" spans="3:8" x14ac:dyDescent="0.2">
      <c r="C990" s="5"/>
      <c r="D990" s="5"/>
      <c r="E990" s="6"/>
      <c r="F990" s="15"/>
      <c r="G990" s="1"/>
      <c r="H990" s="1"/>
    </row>
    <row r="991" spans="3:8" x14ac:dyDescent="0.2">
      <c r="C991" s="5"/>
      <c r="D991" s="5"/>
      <c r="E991" s="6"/>
      <c r="F991" s="15"/>
      <c r="G991" s="1"/>
      <c r="H991" s="1"/>
    </row>
    <row r="992" spans="3:8" x14ac:dyDescent="0.2">
      <c r="C992" s="5"/>
      <c r="D992" s="5"/>
      <c r="E992" s="6"/>
      <c r="F992" s="15"/>
      <c r="G992" s="1"/>
      <c r="H992" s="1"/>
    </row>
    <row r="993" spans="3:8" x14ac:dyDescent="0.2">
      <c r="C993" s="5"/>
      <c r="D993" s="5"/>
      <c r="E993" s="6"/>
      <c r="F993" s="15"/>
      <c r="G993" s="1"/>
      <c r="H993" s="1"/>
    </row>
    <row r="994" spans="3:8" x14ac:dyDescent="0.2">
      <c r="C994" s="5"/>
      <c r="D994" s="5"/>
      <c r="E994" s="6"/>
      <c r="F994" s="15"/>
      <c r="G994" s="1"/>
      <c r="H994" s="1"/>
    </row>
    <row r="995" spans="3:8" x14ac:dyDescent="0.2">
      <c r="C995" s="5"/>
      <c r="D995" s="5"/>
      <c r="E995" s="6"/>
      <c r="F995" s="15"/>
      <c r="G995" s="1"/>
      <c r="H995" s="1"/>
    </row>
    <row r="996" spans="3:8" x14ac:dyDescent="0.2">
      <c r="C996" s="5"/>
      <c r="D996" s="5"/>
      <c r="E996" s="6"/>
      <c r="F996" s="15"/>
      <c r="G996" s="1"/>
      <c r="H996" s="1"/>
    </row>
    <row r="997" spans="3:8" x14ac:dyDescent="0.2">
      <c r="C997" s="5"/>
      <c r="D997" s="5"/>
      <c r="E997" s="6"/>
      <c r="F997" s="15"/>
      <c r="G997" s="1"/>
      <c r="H997" s="1"/>
    </row>
    <row r="998" spans="3:8" x14ac:dyDescent="0.2">
      <c r="C998" s="5"/>
      <c r="D998" s="5"/>
      <c r="E998" s="6"/>
      <c r="F998" s="15"/>
      <c r="G998" s="1"/>
      <c r="H998" s="1"/>
    </row>
    <row r="999" spans="3:8" x14ac:dyDescent="0.2">
      <c r="C999" s="5"/>
      <c r="D999" s="5"/>
      <c r="E999" s="6"/>
      <c r="F999" s="15"/>
      <c r="G999" s="1"/>
      <c r="H999" s="1"/>
    </row>
    <row r="1000" spans="3:8" x14ac:dyDescent="0.2">
      <c r="C1000" s="5"/>
      <c r="D1000" s="5"/>
      <c r="E1000" s="6"/>
      <c r="F1000" s="15"/>
      <c r="G1000" s="1"/>
      <c r="H1000" s="1"/>
    </row>
    <row r="1001" spans="3:8" x14ac:dyDescent="0.2">
      <c r="C1001" s="5"/>
      <c r="D1001" s="5"/>
      <c r="E1001" s="6"/>
      <c r="F1001" s="15"/>
      <c r="G1001" s="1"/>
      <c r="H1001" s="1"/>
    </row>
    <row r="1002" spans="3:8" x14ac:dyDescent="0.2">
      <c r="C1002" s="5"/>
      <c r="D1002" s="5"/>
      <c r="E1002" s="6"/>
      <c r="F1002" s="15"/>
      <c r="G1002" s="1"/>
      <c r="H1002" s="1"/>
    </row>
    <row r="1003" spans="3:8" x14ac:dyDescent="0.2">
      <c r="C1003" s="5"/>
      <c r="D1003" s="5"/>
      <c r="E1003" s="6"/>
      <c r="F1003" s="15"/>
      <c r="G1003" s="1"/>
      <c r="H1003" s="1"/>
    </row>
    <row r="1004" spans="3:8" x14ac:dyDescent="0.2">
      <c r="C1004" s="5"/>
      <c r="D1004" s="5"/>
      <c r="E1004" s="6"/>
      <c r="F1004" s="15"/>
      <c r="G1004" s="1"/>
      <c r="H1004" s="1"/>
    </row>
    <row r="1005" spans="3:8" x14ac:dyDescent="0.2">
      <c r="C1005" s="5"/>
      <c r="D1005" s="5"/>
      <c r="E1005" s="6"/>
      <c r="F1005" s="15"/>
      <c r="G1005" s="1"/>
      <c r="H1005" s="1"/>
    </row>
    <row r="1006" spans="3:8" x14ac:dyDescent="0.2">
      <c r="C1006" s="5"/>
      <c r="D1006" s="5"/>
      <c r="E1006" s="6"/>
      <c r="F1006" s="15"/>
      <c r="G1006" s="1"/>
      <c r="H1006" s="1"/>
    </row>
    <row r="1007" spans="3:8" x14ac:dyDescent="0.2">
      <c r="C1007" s="5"/>
      <c r="D1007" s="5"/>
      <c r="E1007" s="6"/>
      <c r="F1007" s="15"/>
      <c r="G1007" s="1"/>
      <c r="H1007" s="1"/>
    </row>
    <row r="1008" spans="3:8" x14ac:dyDescent="0.2">
      <c r="C1008" s="5"/>
      <c r="D1008" s="5"/>
      <c r="E1008" s="6"/>
      <c r="F1008" s="15"/>
      <c r="G1008" s="1"/>
      <c r="H1008" s="1"/>
    </row>
    <row r="1009" spans="3:8" x14ac:dyDescent="0.2">
      <c r="C1009" s="5"/>
      <c r="D1009" s="5"/>
      <c r="E1009" s="6"/>
      <c r="F1009" s="15"/>
      <c r="G1009" s="1"/>
      <c r="H1009" s="1"/>
    </row>
    <row r="1010" spans="3:8" x14ac:dyDescent="0.2">
      <c r="C1010" s="5"/>
      <c r="D1010" s="5"/>
      <c r="E1010" s="6"/>
      <c r="F1010" s="15"/>
      <c r="G1010" s="1"/>
      <c r="H1010" s="1"/>
    </row>
    <row r="1011" spans="3:8" x14ac:dyDescent="0.2">
      <c r="C1011" s="5"/>
      <c r="D1011" s="5"/>
      <c r="E1011" s="6"/>
      <c r="F1011" s="15"/>
      <c r="G1011" s="1"/>
      <c r="H1011" s="1"/>
    </row>
    <row r="1012" spans="3:8" x14ac:dyDescent="0.2">
      <c r="C1012" s="5"/>
      <c r="D1012" s="5"/>
      <c r="E1012" s="6"/>
      <c r="F1012" s="15"/>
      <c r="G1012" s="1"/>
      <c r="H1012" s="1"/>
    </row>
    <row r="1013" spans="3:8" x14ac:dyDescent="0.2">
      <c r="C1013" s="5"/>
      <c r="D1013" s="5"/>
      <c r="E1013" s="6"/>
      <c r="F1013" s="15"/>
      <c r="G1013" s="1"/>
      <c r="H1013" s="1"/>
    </row>
    <row r="1014" spans="3:8" x14ac:dyDescent="0.2">
      <c r="C1014" s="5"/>
      <c r="D1014" s="5"/>
      <c r="E1014" s="6"/>
      <c r="F1014" s="15"/>
      <c r="G1014" s="1"/>
      <c r="H1014" s="1"/>
    </row>
    <row r="1015" spans="3:8" x14ac:dyDescent="0.2">
      <c r="C1015" s="5"/>
      <c r="D1015" s="5"/>
      <c r="E1015" s="6"/>
      <c r="F1015" s="15"/>
      <c r="G1015" s="1"/>
      <c r="H1015" s="1"/>
    </row>
    <row r="1016" spans="3:8" x14ac:dyDescent="0.2">
      <c r="C1016" s="5"/>
      <c r="D1016" s="5"/>
      <c r="E1016" s="6"/>
      <c r="F1016" s="15"/>
      <c r="G1016" s="1"/>
      <c r="H1016" s="1"/>
    </row>
    <row r="1017" spans="3:8" x14ac:dyDescent="0.2">
      <c r="C1017" s="5"/>
      <c r="D1017" s="5"/>
      <c r="E1017" s="6"/>
      <c r="F1017" s="15"/>
      <c r="G1017" s="1"/>
      <c r="H1017" s="1"/>
    </row>
    <row r="1018" spans="3:8" x14ac:dyDescent="0.2">
      <c r="C1018" s="5"/>
      <c r="D1018" s="5"/>
      <c r="E1018" s="6"/>
      <c r="F1018" s="15"/>
      <c r="G1018" s="1"/>
      <c r="H1018" s="1"/>
    </row>
    <row r="1019" spans="3:8" x14ac:dyDescent="0.2">
      <c r="C1019" s="5"/>
      <c r="D1019" s="5"/>
      <c r="E1019" s="6"/>
      <c r="F1019" s="15"/>
      <c r="G1019" s="1"/>
      <c r="H1019" s="1"/>
    </row>
    <row r="1020" spans="3:8" x14ac:dyDescent="0.2">
      <c r="C1020" s="5"/>
      <c r="D1020" s="5"/>
      <c r="E1020" s="6"/>
      <c r="F1020" s="15"/>
      <c r="G1020" s="1"/>
      <c r="H1020" s="1"/>
    </row>
    <row r="1021" spans="3:8" x14ac:dyDescent="0.2">
      <c r="C1021" s="5"/>
      <c r="D1021" s="5"/>
      <c r="E1021" s="6"/>
      <c r="F1021" s="15"/>
      <c r="G1021" s="1"/>
      <c r="H1021" s="1"/>
    </row>
    <row r="1022" spans="3:8" x14ac:dyDescent="0.2">
      <c r="C1022" s="5"/>
      <c r="D1022" s="5"/>
      <c r="E1022" s="6"/>
      <c r="F1022" s="15"/>
      <c r="G1022" s="1"/>
      <c r="H1022" s="1"/>
    </row>
    <row r="1023" spans="3:8" x14ac:dyDescent="0.2">
      <c r="C1023" s="5"/>
      <c r="D1023" s="5"/>
      <c r="E1023" s="6"/>
      <c r="F1023" s="15"/>
      <c r="G1023" s="1"/>
      <c r="H1023" s="1"/>
    </row>
    <row r="1024" spans="3:8" x14ac:dyDescent="0.2">
      <c r="C1024" s="5"/>
      <c r="D1024" s="5"/>
      <c r="E1024" s="6"/>
      <c r="F1024" s="15"/>
      <c r="G1024" s="1"/>
      <c r="H1024" s="1"/>
    </row>
    <row r="1025" spans="3:8" x14ac:dyDescent="0.2">
      <c r="C1025" s="5"/>
      <c r="D1025" s="5"/>
      <c r="E1025" s="6"/>
      <c r="F1025" s="15"/>
      <c r="G1025" s="1"/>
      <c r="H1025" s="1"/>
    </row>
    <row r="1026" spans="3:8" x14ac:dyDescent="0.2">
      <c r="C1026" s="5"/>
      <c r="D1026" s="5"/>
      <c r="E1026" s="6"/>
      <c r="F1026" s="15"/>
      <c r="G1026" s="1"/>
      <c r="H1026" s="1"/>
    </row>
    <row r="1027" spans="3:8" x14ac:dyDescent="0.2">
      <c r="C1027" s="5"/>
      <c r="D1027" s="5"/>
      <c r="E1027" s="6"/>
      <c r="F1027" s="15"/>
      <c r="G1027" s="1"/>
      <c r="H1027" s="1"/>
    </row>
    <row r="1028" spans="3:8" x14ac:dyDescent="0.2">
      <c r="C1028" s="5"/>
      <c r="D1028" s="5"/>
      <c r="E1028" s="6"/>
      <c r="F1028" s="15"/>
      <c r="G1028" s="1"/>
      <c r="H1028" s="1"/>
    </row>
    <row r="1029" spans="3:8" x14ac:dyDescent="0.2">
      <c r="C1029" s="5"/>
      <c r="D1029" s="5"/>
      <c r="E1029" s="6"/>
      <c r="F1029" s="15"/>
      <c r="G1029" s="1"/>
      <c r="H1029" s="1"/>
    </row>
    <row r="1030" spans="3:8" x14ac:dyDescent="0.2">
      <c r="C1030" s="5"/>
      <c r="D1030" s="5"/>
      <c r="E1030" s="6"/>
      <c r="F1030" s="15"/>
      <c r="G1030" s="1"/>
      <c r="H1030" s="1"/>
    </row>
    <row r="1031" spans="3:8" x14ac:dyDescent="0.2">
      <c r="C1031" s="5"/>
      <c r="D1031" s="5"/>
      <c r="E1031" s="6"/>
      <c r="F1031" s="15"/>
      <c r="G1031" s="1"/>
      <c r="H1031" s="1"/>
    </row>
    <row r="1032" spans="3:8" x14ac:dyDescent="0.2">
      <c r="C1032" s="5"/>
      <c r="D1032" s="5"/>
      <c r="E1032" s="6"/>
      <c r="F1032" s="15"/>
      <c r="G1032" s="1"/>
      <c r="H1032" s="1"/>
    </row>
    <row r="1033" spans="3:8" x14ac:dyDescent="0.2">
      <c r="C1033" s="5"/>
      <c r="D1033" s="5"/>
      <c r="E1033" s="6"/>
      <c r="F1033" s="15"/>
      <c r="G1033" s="1"/>
      <c r="H1033" s="1"/>
    </row>
    <row r="1034" spans="3:8" x14ac:dyDescent="0.2">
      <c r="C1034" s="5"/>
      <c r="D1034" s="5"/>
      <c r="E1034" s="6"/>
      <c r="F1034" s="15"/>
      <c r="G1034" s="1"/>
      <c r="H1034" s="1"/>
    </row>
    <row r="1035" spans="3:8" x14ac:dyDescent="0.2">
      <c r="C1035" s="5"/>
      <c r="D1035" s="5"/>
      <c r="E1035" s="6"/>
      <c r="F1035" s="15"/>
      <c r="G1035" s="1"/>
      <c r="H1035" s="1"/>
    </row>
    <row r="1036" spans="3:8" x14ac:dyDescent="0.2">
      <c r="C1036" s="5"/>
      <c r="D1036" s="5"/>
      <c r="E1036" s="6"/>
      <c r="F1036" s="15"/>
      <c r="G1036" s="1"/>
      <c r="H1036" s="1"/>
    </row>
    <row r="1037" spans="3:8" x14ac:dyDescent="0.2">
      <c r="C1037" s="5"/>
      <c r="D1037" s="5"/>
      <c r="E1037" s="6"/>
      <c r="F1037" s="15"/>
      <c r="G1037" s="1"/>
      <c r="H1037" s="1"/>
    </row>
    <row r="1038" spans="3:8" x14ac:dyDescent="0.2">
      <c r="C1038" s="5"/>
      <c r="D1038" s="5"/>
      <c r="E1038" s="6"/>
      <c r="F1038" s="15"/>
      <c r="G1038" s="1"/>
      <c r="H1038" s="1"/>
    </row>
    <row r="1039" spans="3:8" x14ac:dyDescent="0.2">
      <c r="C1039" s="5"/>
      <c r="D1039" s="5"/>
      <c r="E1039" s="6"/>
      <c r="F1039" s="15"/>
      <c r="G1039" s="1"/>
      <c r="H1039" s="1"/>
    </row>
    <row r="1040" spans="3:8" x14ac:dyDescent="0.2">
      <c r="C1040" s="5"/>
      <c r="D1040" s="5"/>
      <c r="E1040" s="6"/>
      <c r="F1040" s="15"/>
      <c r="G1040" s="1"/>
      <c r="H1040" s="1"/>
    </row>
    <row r="1041" spans="3:8" x14ac:dyDescent="0.2">
      <c r="C1041" s="5"/>
      <c r="D1041" s="5"/>
      <c r="E1041" s="6"/>
      <c r="F1041" s="15"/>
      <c r="G1041" s="1"/>
      <c r="H1041" s="1"/>
    </row>
    <row r="1042" spans="3:8" x14ac:dyDescent="0.2">
      <c r="C1042" s="5"/>
      <c r="D1042" s="5"/>
      <c r="E1042" s="6"/>
      <c r="F1042" s="15"/>
      <c r="G1042" s="1"/>
      <c r="H1042" s="1"/>
    </row>
    <row r="1043" spans="3:8" x14ac:dyDescent="0.2">
      <c r="C1043" s="5"/>
      <c r="D1043" s="5"/>
      <c r="E1043" s="6"/>
      <c r="F1043" s="15"/>
      <c r="G1043" s="1"/>
      <c r="H1043" s="1"/>
    </row>
    <row r="1044" spans="3:8" x14ac:dyDescent="0.2">
      <c r="C1044" s="5"/>
      <c r="D1044" s="5"/>
      <c r="E1044" s="6"/>
      <c r="F1044" s="15"/>
      <c r="G1044" s="1"/>
      <c r="H1044" s="1"/>
    </row>
    <row r="1045" spans="3:8" x14ac:dyDescent="0.2">
      <c r="C1045" s="5"/>
      <c r="D1045" s="5"/>
      <c r="E1045" s="6"/>
      <c r="F1045" s="15"/>
      <c r="G1045" s="1"/>
      <c r="H1045" s="1"/>
    </row>
    <row r="1046" spans="3:8" x14ac:dyDescent="0.2">
      <c r="C1046" s="5"/>
      <c r="D1046" s="5"/>
      <c r="E1046" s="6"/>
      <c r="F1046" s="15"/>
      <c r="G1046" s="1"/>
      <c r="H1046" s="1"/>
    </row>
    <row r="1047" spans="3:8" x14ac:dyDescent="0.2">
      <c r="C1047" s="5"/>
      <c r="D1047" s="5"/>
      <c r="E1047" s="6"/>
      <c r="F1047" s="15"/>
      <c r="G1047" s="1"/>
      <c r="H1047" s="1"/>
    </row>
    <row r="1048" spans="3:8" x14ac:dyDescent="0.2">
      <c r="C1048" s="5"/>
      <c r="D1048" s="5"/>
      <c r="E1048" s="6"/>
      <c r="F1048" s="15"/>
      <c r="G1048" s="1"/>
      <c r="H1048" s="1"/>
    </row>
    <row r="1049" spans="3:8" x14ac:dyDescent="0.2">
      <c r="C1049" s="5"/>
      <c r="D1049" s="5"/>
      <c r="E1049" s="6"/>
      <c r="F1049" s="15"/>
      <c r="G1049" s="1"/>
      <c r="H1049" s="1"/>
    </row>
    <row r="1050" spans="3:8" x14ac:dyDescent="0.2">
      <c r="C1050" s="5"/>
      <c r="D1050" s="5"/>
      <c r="E1050" s="6"/>
      <c r="F1050" s="15"/>
      <c r="G1050" s="1"/>
      <c r="H1050" s="1"/>
    </row>
    <row r="1051" spans="3:8" x14ac:dyDescent="0.2">
      <c r="C1051" s="5"/>
      <c r="D1051" s="5"/>
      <c r="E1051" s="6"/>
      <c r="F1051" s="15"/>
      <c r="G1051" s="1"/>
      <c r="H1051" s="1"/>
    </row>
    <row r="1052" spans="3:8" x14ac:dyDescent="0.2">
      <c r="C1052" s="5"/>
      <c r="D1052" s="5"/>
      <c r="E1052" s="6"/>
      <c r="F1052" s="15"/>
      <c r="G1052" s="1"/>
      <c r="H1052" s="1"/>
    </row>
    <row r="1053" spans="3:8" x14ac:dyDescent="0.2">
      <c r="C1053" s="5"/>
      <c r="D1053" s="5"/>
      <c r="E1053" s="6"/>
      <c r="F1053" s="15"/>
      <c r="G1053" s="1"/>
      <c r="H1053" s="1"/>
    </row>
    <row r="1054" spans="3:8" x14ac:dyDescent="0.2">
      <c r="C1054" s="5"/>
      <c r="D1054" s="5"/>
      <c r="E1054" s="6"/>
      <c r="F1054" s="15"/>
      <c r="G1054" s="1"/>
      <c r="H1054" s="1"/>
    </row>
    <row r="1055" spans="3:8" x14ac:dyDescent="0.2">
      <c r="C1055" s="5"/>
      <c r="D1055" s="5"/>
      <c r="E1055" s="6"/>
      <c r="F1055" s="15"/>
      <c r="G1055" s="1"/>
      <c r="H1055" s="1"/>
    </row>
    <row r="1056" spans="3:8" x14ac:dyDescent="0.2">
      <c r="C1056" s="5"/>
      <c r="D1056" s="5"/>
      <c r="E1056" s="6"/>
      <c r="F1056" s="15"/>
      <c r="G1056" s="1"/>
      <c r="H1056" s="1"/>
    </row>
    <row r="1057" spans="3:8" x14ac:dyDescent="0.2">
      <c r="C1057" s="5"/>
      <c r="D1057" s="5"/>
      <c r="E1057" s="6"/>
      <c r="F1057" s="15"/>
      <c r="G1057" s="1"/>
      <c r="H1057" s="1"/>
    </row>
    <row r="1058" spans="3:8" x14ac:dyDescent="0.2">
      <c r="C1058" s="5"/>
      <c r="D1058" s="5"/>
      <c r="E1058" s="6"/>
      <c r="F1058" s="15"/>
      <c r="G1058" s="1"/>
      <c r="H1058" s="1"/>
    </row>
    <row r="1059" spans="3:8" x14ac:dyDescent="0.2">
      <c r="C1059" s="5"/>
      <c r="D1059" s="5"/>
      <c r="E1059" s="6"/>
      <c r="F1059" s="15"/>
      <c r="G1059" s="1"/>
      <c r="H1059" s="1"/>
    </row>
    <row r="1060" spans="3:8" x14ac:dyDescent="0.2">
      <c r="C1060" s="5"/>
      <c r="D1060" s="5"/>
      <c r="E1060" s="6"/>
      <c r="F1060" s="15"/>
      <c r="G1060" s="1"/>
      <c r="H1060" s="1"/>
    </row>
    <row r="1061" spans="3:8" x14ac:dyDescent="0.2">
      <c r="C1061" s="5"/>
      <c r="D1061" s="5"/>
      <c r="E1061" s="6"/>
      <c r="F1061" s="15"/>
      <c r="G1061" s="1"/>
      <c r="H1061" s="1"/>
    </row>
    <row r="1062" spans="3:8" x14ac:dyDescent="0.2">
      <c r="C1062" s="5"/>
      <c r="D1062" s="5"/>
      <c r="E1062" s="6"/>
      <c r="F1062" s="15"/>
      <c r="G1062" s="1"/>
      <c r="H1062" s="1"/>
    </row>
    <row r="1063" spans="3:8" x14ac:dyDescent="0.2">
      <c r="C1063" s="5"/>
      <c r="D1063" s="5"/>
      <c r="E1063" s="6"/>
      <c r="F1063" s="15"/>
      <c r="G1063" s="1"/>
      <c r="H1063" s="1"/>
    </row>
    <row r="1064" spans="3:8" x14ac:dyDescent="0.2">
      <c r="C1064" s="5"/>
      <c r="D1064" s="5"/>
      <c r="E1064" s="6"/>
      <c r="F1064" s="15"/>
      <c r="G1064" s="1"/>
      <c r="H1064" s="1"/>
    </row>
    <row r="1065" spans="3:8" x14ac:dyDescent="0.2">
      <c r="C1065" s="5"/>
      <c r="D1065" s="5"/>
      <c r="E1065" s="6"/>
      <c r="F1065" s="15"/>
      <c r="G1065" s="1"/>
      <c r="H1065" s="1"/>
    </row>
    <row r="1066" spans="3:8" x14ac:dyDescent="0.2">
      <c r="C1066" s="5"/>
      <c r="D1066" s="5"/>
      <c r="E1066" s="6"/>
      <c r="F1066" s="15"/>
      <c r="G1066" s="1"/>
      <c r="H1066" s="1"/>
    </row>
    <row r="1067" spans="3:8" x14ac:dyDescent="0.2">
      <c r="C1067" s="5"/>
      <c r="D1067" s="5"/>
      <c r="E1067" s="6"/>
      <c r="F1067" s="15"/>
      <c r="G1067" s="1"/>
      <c r="H1067" s="1"/>
    </row>
    <row r="1068" spans="3:8" x14ac:dyDescent="0.2">
      <c r="C1068" s="5"/>
      <c r="D1068" s="5"/>
      <c r="E1068" s="6"/>
      <c r="F1068" s="15"/>
      <c r="G1068" s="1"/>
      <c r="H1068" s="1"/>
    </row>
    <row r="1069" spans="3:8" x14ac:dyDescent="0.2">
      <c r="C1069" s="5"/>
      <c r="D1069" s="5"/>
      <c r="E1069" s="6"/>
      <c r="F1069" s="15"/>
      <c r="G1069" s="1"/>
      <c r="H1069" s="1"/>
    </row>
    <row r="1070" spans="3:8" x14ac:dyDescent="0.2">
      <c r="C1070" s="5"/>
      <c r="D1070" s="5"/>
      <c r="E1070" s="6"/>
      <c r="F1070" s="15"/>
      <c r="G1070" s="1"/>
      <c r="H1070" s="1"/>
    </row>
    <row r="1071" spans="3:8" x14ac:dyDescent="0.2">
      <c r="C1071" s="5"/>
      <c r="D1071" s="5"/>
      <c r="E1071" s="6"/>
      <c r="F1071" s="15"/>
      <c r="G1071" s="1"/>
      <c r="H1071" s="1"/>
    </row>
    <row r="1072" spans="3:8" x14ac:dyDescent="0.2">
      <c r="C1072" s="5"/>
      <c r="D1072" s="5"/>
      <c r="E1072" s="6"/>
      <c r="F1072" s="15"/>
      <c r="G1072" s="1"/>
      <c r="H1072" s="1"/>
    </row>
    <row r="1073" spans="3:8" x14ac:dyDescent="0.2">
      <c r="C1073" s="5"/>
      <c r="D1073" s="5"/>
      <c r="E1073" s="6"/>
      <c r="F1073" s="15"/>
      <c r="G1073" s="1"/>
      <c r="H1073" s="1"/>
    </row>
    <row r="1074" spans="3:8" x14ac:dyDescent="0.2">
      <c r="C1074" s="5"/>
      <c r="D1074" s="5"/>
      <c r="E1074" s="6"/>
      <c r="F1074" s="15"/>
      <c r="G1074" s="1"/>
      <c r="H1074" s="1"/>
    </row>
    <row r="1075" spans="3:8" x14ac:dyDescent="0.2">
      <c r="C1075" s="5"/>
      <c r="D1075" s="5"/>
      <c r="E1075" s="6"/>
      <c r="F1075" s="15"/>
      <c r="G1075" s="1"/>
      <c r="H1075" s="1"/>
    </row>
    <row r="1076" spans="3:8" x14ac:dyDescent="0.2">
      <c r="C1076" s="5"/>
      <c r="D1076" s="5"/>
      <c r="E1076" s="6"/>
      <c r="F1076" s="15"/>
      <c r="G1076" s="1"/>
      <c r="H1076" s="1"/>
    </row>
    <row r="1077" spans="3:8" x14ac:dyDescent="0.2">
      <c r="C1077" s="5"/>
      <c r="D1077" s="5"/>
      <c r="E1077" s="6"/>
      <c r="F1077" s="15"/>
      <c r="G1077" s="1"/>
      <c r="H1077" s="1"/>
    </row>
    <row r="1078" spans="3:8" x14ac:dyDescent="0.2">
      <c r="C1078" s="5"/>
      <c r="D1078" s="5"/>
      <c r="E1078" s="6"/>
      <c r="F1078" s="15"/>
      <c r="G1078" s="1"/>
      <c r="H1078" s="1"/>
    </row>
    <row r="1079" spans="3:8" x14ac:dyDescent="0.2">
      <c r="C1079" s="5"/>
      <c r="D1079" s="5"/>
      <c r="E1079" s="6"/>
      <c r="F1079" s="15"/>
      <c r="G1079" s="1"/>
      <c r="H1079" s="1"/>
    </row>
    <row r="1080" spans="3:8" x14ac:dyDescent="0.2">
      <c r="C1080" s="5"/>
      <c r="D1080" s="5"/>
      <c r="E1080" s="6"/>
      <c r="F1080" s="15"/>
      <c r="G1080" s="1"/>
      <c r="H1080" s="1"/>
    </row>
    <row r="1081" spans="3:8" x14ac:dyDescent="0.2">
      <c r="C1081" s="5"/>
      <c r="D1081" s="5"/>
      <c r="E1081" s="6"/>
      <c r="F1081" s="15"/>
      <c r="G1081" s="1"/>
      <c r="H1081" s="1"/>
    </row>
    <row r="1082" spans="3:8" x14ac:dyDescent="0.2">
      <c r="C1082" s="5"/>
      <c r="D1082" s="5"/>
      <c r="E1082" s="6"/>
      <c r="F1082" s="15"/>
      <c r="G1082" s="1"/>
      <c r="H1082" s="1"/>
    </row>
    <row r="1083" spans="3:8" x14ac:dyDescent="0.2">
      <c r="C1083" s="5"/>
      <c r="D1083" s="5"/>
      <c r="E1083" s="6"/>
      <c r="F1083" s="15"/>
      <c r="G1083" s="1"/>
      <c r="H1083" s="1"/>
    </row>
    <row r="1084" spans="3:8" x14ac:dyDescent="0.2">
      <c r="C1084" s="5"/>
      <c r="D1084" s="5"/>
      <c r="E1084" s="6"/>
      <c r="F1084" s="15"/>
      <c r="G1084" s="1"/>
      <c r="H1084" s="1"/>
    </row>
    <row r="1085" spans="3:8" x14ac:dyDescent="0.2">
      <c r="C1085" s="5"/>
      <c r="D1085" s="5"/>
      <c r="E1085" s="6"/>
      <c r="F1085" s="15"/>
      <c r="G1085" s="1"/>
      <c r="H1085" s="1"/>
    </row>
    <row r="1086" spans="3:8" x14ac:dyDescent="0.2">
      <c r="C1086" s="5"/>
      <c r="D1086" s="5"/>
      <c r="E1086" s="6"/>
      <c r="F1086" s="15"/>
      <c r="G1086" s="1"/>
      <c r="H1086" s="1"/>
    </row>
    <row r="1087" spans="3:8" x14ac:dyDescent="0.2">
      <c r="C1087" s="5"/>
      <c r="D1087" s="5"/>
      <c r="E1087" s="6"/>
      <c r="F1087" s="15"/>
      <c r="G1087" s="1"/>
      <c r="H1087" s="1"/>
    </row>
    <row r="1088" spans="3:8" x14ac:dyDescent="0.2">
      <c r="C1088" s="5"/>
      <c r="D1088" s="5"/>
      <c r="E1088" s="6"/>
      <c r="F1088" s="15"/>
      <c r="G1088" s="1"/>
      <c r="H1088" s="1"/>
    </row>
    <row r="1089" spans="3:8" x14ac:dyDescent="0.2">
      <c r="C1089" s="5"/>
      <c r="D1089" s="5"/>
      <c r="E1089" s="6"/>
      <c r="F1089" s="15"/>
      <c r="G1089" s="1"/>
      <c r="H1089" s="1"/>
    </row>
    <row r="1090" spans="3:8" x14ac:dyDescent="0.2">
      <c r="C1090" s="5"/>
      <c r="D1090" s="5"/>
      <c r="E1090" s="6"/>
      <c r="F1090" s="15"/>
      <c r="G1090" s="1"/>
      <c r="H1090" s="1"/>
    </row>
    <row r="1091" spans="3:8" x14ac:dyDescent="0.2">
      <c r="C1091" s="5"/>
      <c r="D1091" s="5"/>
      <c r="E1091" s="6"/>
      <c r="F1091" s="15"/>
      <c r="G1091" s="1"/>
      <c r="H1091" s="1"/>
    </row>
    <row r="1092" spans="3:8" x14ac:dyDescent="0.2">
      <c r="C1092" s="5"/>
      <c r="D1092" s="5"/>
      <c r="E1092" s="6"/>
      <c r="F1092" s="15"/>
      <c r="G1092" s="1"/>
      <c r="H1092" s="1"/>
    </row>
    <row r="1093" spans="3:8" x14ac:dyDescent="0.2">
      <c r="C1093" s="5"/>
      <c r="D1093" s="5"/>
      <c r="E1093" s="6"/>
      <c r="F1093" s="15"/>
      <c r="G1093" s="1"/>
      <c r="H1093" s="1"/>
    </row>
    <row r="1094" spans="3:8" x14ac:dyDescent="0.2">
      <c r="C1094" s="5"/>
      <c r="D1094" s="5"/>
      <c r="E1094" s="6"/>
      <c r="F1094" s="15"/>
      <c r="G1094" s="1"/>
      <c r="H1094" s="1"/>
    </row>
    <row r="1095" spans="3:8" x14ac:dyDescent="0.2">
      <c r="C1095" s="5"/>
      <c r="D1095" s="5"/>
      <c r="E1095" s="6"/>
      <c r="F1095" s="15"/>
      <c r="G1095" s="1"/>
      <c r="H1095" s="1"/>
    </row>
    <row r="1096" spans="3:8" x14ac:dyDescent="0.2">
      <c r="C1096" s="5"/>
      <c r="D1096" s="5"/>
      <c r="E1096" s="6"/>
      <c r="F1096" s="15"/>
      <c r="G1096" s="1"/>
      <c r="H1096" s="1"/>
    </row>
    <row r="1097" spans="3:8" x14ac:dyDescent="0.2">
      <c r="C1097" s="5"/>
      <c r="D1097" s="5"/>
      <c r="E1097" s="6"/>
      <c r="F1097" s="15"/>
      <c r="G1097" s="1"/>
      <c r="H1097" s="1"/>
    </row>
    <row r="1098" spans="3:8" x14ac:dyDescent="0.2">
      <c r="C1098" s="5"/>
      <c r="D1098" s="5"/>
      <c r="E1098" s="6"/>
      <c r="F1098" s="15"/>
      <c r="G1098" s="1"/>
      <c r="H1098" s="1"/>
    </row>
    <row r="1099" spans="3:8" x14ac:dyDescent="0.2">
      <c r="C1099" s="5"/>
      <c r="D1099" s="5"/>
      <c r="E1099" s="6"/>
      <c r="F1099" s="15"/>
      <c r="G1099" s="1"/>
      <c r="H1099" s="1"/>
    </row>
    <row r="1100" spans="3:8" x14ac:dyDescent="0.2">
      <c r="C1100" s="5"/>
      <c r="D1100" s="5"/>
      <c r="E1100" s="6"/>
      <c r="F1100" s="15"/>
      <c r="G1100" s="1"/>
      <c r="H1100" s="1"/>
    </row>
    <row r="1101" spans="3:8" x14ac:dyDescent="0.2">
      <c r="C1101" s="5"/>
      <c r="D1101" s="5"/>
      <c r="E1101" s="6"/>
      <c r="F1101" s="15"/>
      <c r="G1101" s="1"/>
      <c r="H1101" s="1"/>
    </row>
    <row r="1102" spans="3:8" x14ac:dyDescent="0.2">
      <c r="C1102" s="5"/>
      <c r="D1102" s="5"/>
      <c r="E1102" s="6"/>
      <c r="F1102" s="15"/>
      <c r="G1102" s="1"/>
      <c r="H1102" s="1"/>
    </row>
    <row r="1103" spans="3:8" x14ac:dyDescent="0.2">
      <c r="C1103" s="5"/>
      <c r="D1103" s="5"/>
      <c r="E1103" s="6"/>
      <c r="F1103" s="15"/>
      <c r="G1103" s="1"/>
      <c r="H1103" s="1"/>
    </row>
    <row r="1104" spans="3:8" x14ac:dyDescent="0.2">
      <c r="C1104" s="5"/>
      <c r="D1104" s="5"/>
      <c r="E1104" s="6"/>
      <c r="F1104" s="15"/>
      <c r="G1104" s="1"/>
      <c r="H1104" s="1"/>
    </row>
    <row r="1105" spans="3:8" x14ac:dyDescent="0.2">
      <c r="C1105" s="5"/>
      <c r="D1105" s="5"/>
      <c r="E1105" s="6"/>
      <c r="F1105" s="15"/>
      <c r="G1105" s="1"/>
      <c r="H1105" s="1"/>
    </row>
    <row r="1106" spans="3:8" x14ac:dyDescent="0.2">
      <c r="C1106" s="5"/>
      <c r="D1106" s="5"/>
      <c r="E1106" s="6"/>
      <c r="F1106" s="15"/>
      <c r="G1106" s="1"/>
      <c r="H1106" s="1"/>
    </row>
    <row r="1107" spans="3:8" x14ac:dyDescent="0.2">
      <c r="C1107" s="5"/>
      <c r="D1107" s="5"/>
      <c r="E1107" s="6"/>
      <c r="F1107" s="15"/>
      <c r="G1107" s="1"/>
      <c r="H1107" s="1"/>
    </row>
    <row r="1108" spans="3:8" x14ac:dyDescent="0.2">
      <c r="C1108" s="5"/>
      <c r="D1108" s="5"/>
      <c r="E1108" s="6"/>
      <c r="F1108" s="15"/>
      <c r="G1108" s="1"/>
      <c r="H1108" s="1"/>
    </row>
    <row r="1109" spans="3:8" x14ac:dyDescent="0.2">
      <c r="C1109" s="5"/>
      <c r="D1109" s="5"/>
      <c r="E1109" s="6"/>
      <c r="F1109" s="15"/>
      <c r="G1109" s="1"/>
      <c r="H1109" s="1"/>
    </row>
    <row r="1110" spans="3:8" x14ac:dyDescent="0.2">
      <c r="C1110" s="5"/>
      <c r="D1110" s="5"/>
      <c r="E1110" s="6"/>
      <c r="F1110" s="15"/>
      <c r="G1110" s="1"/>
      <c r="H1110" s="1"/>
    </row>
    <row r="1111" spans="3:8" x14ac:dyDescent="0.2">
      <c r="C1111" s="5"/>
      <c r="D1111" s="5"/>
      <c r="E1111" s="6"/>
      <c r="F1111" s="15"/>
      <c r="G1111" s="1"/>
      <c r="H1111" s="1"/>
    </row>
    <row r="1112" spans="3:8" x14ac:dyDescent="0.2">
      <c r="C1112" s="5"/>
      <c r="D1112" s="5"/>
      <c r="E1112" s="6"/>
      <c r="F1112" s="15"/>
      <c r="G1112" s="1"/>
      <c r="H1112" s="1"/>
    </row>
    <row r="1113" spans="3:8" x14ac:dyDescent="0.2">
      <c r="C1113" s="5"/>
      <c r="D1113" s="5"/>
      <c r="E1113" s="6"/>
      <c r="F1113" s="15"/>
      <c r="G1113" s="1"/>
      <c r="H1113" s="1"/>
    </row>
    <row r="1114" spans="3:8" x14ac:dyDescent="0.2">
      <c r="C1114" s="5"/>
      <c r="D1114" s="5"/>
      <c r="E1114" s="6"/>
      <c r="F1114" s="15"/>
      <c r="G1114" s="1"/>
      <c r="H1114" s="1"/>
    </row>
    <row r="1115" spans="3:8" x14ac:dyDescent="0.2">
      <c r="C1115" s="5"/>
      <c r="D1115" s="5"/>
      <c r="E1115" s="6"/>
      <c r="F1115" s="15"/>
      <c r="G1115" s="1"/>
      <c r="H1115" s="1"/>
    </row>
    <row r="1116" spans="3:8" x14ac:dyDescent="0.2">
      <c r="C1116" s="5"/>
      <c r="D1116" s="5"/>
      <c r="E1116" s="6"/>
      <c r="F1116" s="15"/>
      <c r="G1116" s="1"/>
      <c r="H1116" s="1"/>
    </row>
    <row r="1117" spans="3:8" x14ac:dyDescent="0.2">
      <c r="C1117" s="5"/>
      <c r="D1117" s="5"/>
      <c r="E1117" s="6"/>
      <c r="F1117" s="15"/>
      <c r="G1117" s="1"/>
      <c r="H1117" s="1"/>
    </row>
    <row r="1118" spans="3:8" x14ac:dyDescent="0.2">
      <c r="C1118" s="5"/>
      <c r="D1118" s="5"/>
      <c r="E1118" s="6"/>
      <c r="F1118" s="15"/>
      <c r="G1118" s="1"/>
      <c r="H1118" s="1"/>
    </row>
    <row r="1119" spans="3:8" x14ac:dyDescent="0.2">
      <c r="C1119" s="5"/>
      <c r="D1119" s="5"/>
      <c r="E1119" s="6"/>
      <c r="F1119" s="15"/>
      <c r="G1119" s="1"/>
      <c r="H1119" s="1"/>
    </row>
    <row r="1120" spans="3:8" x14ac:dyDescent="0.2">
      <c r="C1120" s="5"/>
      <c r="D1120" s="5"/>
      <c r="E1120" s="6"/>
      <c r="F1120" s="15"/>
      <c r="G1120" s="1"/>
      <c r="H1120" s="1"/>
    </row>
    <row r="1121" spans="3:8" x14ac:dyDescent="0.2">
      <c r="C1121" s="5"/>
      <c r="D1121" s="5"/>
      <c r="E1121" s="6"/>
      <c r="F1121" s="15"/>
      <c r="G1121" s="1"/>
      <c r="H1121" s="1"/>
    </row>
    <row r="1122" spans="3:8" x14ac:dyDescent="0.2">
      <c r="C1122" s="5"/>
      <c r="D1122" s="5"/>
      <c r="E1122" s="6"/>
      <c r="F1122" s="15"/>
      <c r="G1122" s="1"/>
      <c r="H1122" s="1"/>
    </row>
    <row r="1123" spans="3:8" x14ac:dyDescent="0.2">
      <c r="C1123" s="5"/>
      <c r="D1123" s="5"/>
      <c r="E1123" s="6"/>
      <c r="F1123" s="15"/>
      <c r="G1123" s="1"/>
      <c r="H1123" s="1"/>
    </row>
    <row r="1124" spans="3:8" x14ac:dyDescent="0.2">
      <c r="C1124" s="5"/>
      <c r="D1124" s="5"/>
      <c r="E1124" s="6"/>
      <c r="F1124" s="15"/>
      <c r="G1124" s="1"/>
      <c r="H1124" s="1"/>
    </row>
    <row r="1125" spans="3:8" x14ac:dyDescent="0.2">
      <c r="C1125" s="5"/>
      <c r="D1125" s="5"/>
      <c r="E1125" s="6"/>
      <c r="F1125" s="15"/>
      <c r="G1125" s="1"/>
      <c r="H1125" s="1"/>
    </row>
    <row r="1126" spans="3:8" x14ac:dyDescent="0.2">
      <c r="C1126" s="5"/>
      <c r="D1126" s="5"/>
      <c r="E1126" s="6"/>
      <c r="F1126" s="15"/>
      <c r="G1126" s="1"/>
      <c r="H1126" s="1"/>
    </row>
    <row r="1127" spans="3:8" x14ac:dyDescent="0.2">
      <c r="C1127" s="5"/>
      <c r="D1127" s="5"/>
      <c r="E1127" s="6"/>
      <c r="F1127" s="15"/>
      <c r="G1127" s="1"/>
      <c r="H1127" s="1"/>
    </row>
    <row r="1128" spans="3:8" x14ac:dyDescent="0.2">
      <c r="C1128" s="5"/>
      <c r="D1128" s="5"/>
      <c r="E1128" s="6"/>
      <c r="F1128" s="15"/>
      <c r="G1128" s="1"/>
      <c r="H1128" s="1"/>
    </row>
    <row r="1129" spans="3:8" x14ac:dyDescent="0.2">
      <c r="C1129" s="5"/>
      <c r="D1129" s="5"/>
      <c r="E1129" s="6"/>
      <c r="F1129" s="15"/>
      <c r="G1129" s="1"/>
      <c r="H1129" s="1"/>
    </row>
    <row r="1130" spans="3:8" x14ac:dyDescent="0.2">
      <c r="C1130" s="5"/>
      <c r="D1130" s="5"/>
      <c r="E1130" s="6"/>
      <c r="F1130" s="15"/>
      <c r="G1130" s="1"/>
      <c r="H1130" s="1"/>
    </row>
    <row r="1131" spans="3:8" x14ac:dyDescent="0.2">
      <c r="C1131" s="5"/>
      <c r="D1131" s="5"/>
      <c r="E1131" s="6"/>
      <c r="F1131" s="15"/>
      <c r="G1131" s="1"/>
      <c r="H1131" s="1"/>
    </row>
    <row r="1132" spans="3:8" x14ac:dyDescent="0.2">
      <c r="C1132" s="5"/>
      <c r="D1132" s="5"/>
      <c r="E1132" s="6"/>
      <c r="F1132" s="15"/>
      <c r="G1132" s="1"/>
      <c r="H1132" s="1"/>
    </row>
    <row r="1133" spans="3:8" x14ac:dyDescent="0.2">
      <c r="C1133" s="5"/>
      <c r="D1133" s="5"/>
      <c r="E1133" s="6"/>
      <c r="F1133" s="15"/>
      <c r="G1133" s="1"/>
      <c r="H1133" s="1"/>
    </row>
    <row r="1134" spans="3:8" x14ac:dyDescent="0.2">
      <c r="C1134" s="5"/>
      <c r="D1134" s="5"/>
      <c r="E1134" s="6"/>
      <c r="F1134" s="15"/>
      <c r="G1134" s="1"/>
      <c r="H1134" s="1"/>
    </row>
    <row r="1135" spans="3:8" x14ac:dyDescent="0.2">
      <c r="C1135" s="5"/>
      <c r="D1135" s="5"/>
      <c r="E1135" s="6"/>
      <c r="F1135" s="15"/>
      <c r="G1135" s="1"/>
      <c r="H1135" s="1"/>
    </row>
    <row r="1136" spans="3:8" x14ac:dyDescent="0.2">
      <c r="C1136" s="5"/>
      <c r="D1136" s="5"/>
      <c r="E1136" s="6"/>
      <c r="F1136" s="15"/>
      <c r="G1136" s="1"/>
      <c r="H1136" s="1"/>
    </row>
    <row r="1137" spans="3:8" x14ac:dyDescent="0.2">
      <c r="C1137" s="5"/>
      <c r="D1137" s="5"/>
      <c r="E1137" s="6"/>
      <c r="F1137" s="15"/>
      <c r="G1137" s="1"/>
      <c r="H1137" s="1"/>
    </row>
    <row r="1138" spans="3:8" x14ac:dyDescent="0.2">
      <c r="C1138" s="5"/>
      <c r="D1138" s="5"/>
      <c r="E1138" s="6"/>
      <c r="F1138" s="15"/>
      <c r="G1138" s="1"/>
      <c r="H1138" s="1"/>
    </row>
    <row r="1139" spans="3:8" x14ac:dyDescent="0.2">
      <c r="C1139" s="5"/>
      <c r="D1139" s="5"/>
      <c r="E1139" s="6"/>
      <c r="F1139" s="15"/>
      <c r="G1139" s="1"/>
      <c r="H1139" s="1"/>
    </row>
    <row r="1140" spans="3:8" x14ac:dyDescent="0.2">
      <c r="C1140" s="5"/>
      <c r="D1140" s="5"/>
      <c r="E1140" s="6"/>
      <c r="F1140" s="15"/>
      <c r="G1140" s="1"/>
      <c r="H1140" s="1"/>
    </row>
    <row r="1141" spans="3:8" x14ac:dyDescent="0.2">
      <c r="C1141" s="5"/>
      <c r="D1141" s="5"/>
      <c r="E1141" s="6"/>
      <c r="F1141" s="15"/>
      <c r="G1141" s="1"/>
      <c r="H1141" s="1"/>
    </row>
    <row r="1142" spans="3:8" x14ac:dyDescent="0.2">
      <c r="C1142" s="5"/>
      <c r="D1142" s="5"/>
      <c r="E1142" s="6"/>
      <c r="F1142" s="15"/>
      <c r="G1142" s="1"/>
      <c r="H1142" s="1"/>
    </row>
    <row r="1143" spans="3:8" x14ac:dyDescent="0.2">
      <c r="C1143" s="5"/>
      <c r="D1143" s="5"/>
      <c r="E1143" s="6"/>
      <c r="F1143" s="15"/>
      <c r="G1143" s="1"/>
      <c r="H1143" s="1"/>
    </row>
    <row r="1144" spans="3:8" x14ac:dyDescent="0.2">
      <c r="C1144" s="5"/>
      <c r="D1144" s="5"/>
      <c r="E1144" s="6"/>
      <c r="F1144" s="15"/>
      <c r="G1144" s="1"/>
      <c r="H1144" s="1"/>
    </row>
    <row r="1145" spans="3:8" x14ac:dyDescent="0.2">
      <c r="C1145" s="5"/>
      <c r="D1145" s="5"/>
      <c r="E1145" s="6"/>
      <c r="F1145" s="15"/>
      <c r="G1145" s="1"/>
      <c r="H1145" s="1"/>
    </row>
    <row r="1146" spans="3:8" x14ac:dyDescent="0.2">
      <c r="C1146" s="5"/>
      <c r="D1146" s="5"/>
      <c r="E1146" s="6"/>
      <c r="F1146" s="15"/>
      <c r="G1146" s="1"/>
      <c r="H1146" s="1"/>
    </row>
    <row r="1147" spans="3:8" x14ac:dyDescent="0.2">
      <c r="C1147" s="5"/>
      <c r="D1147" s="5"/>
      <c r="E1147" s="6"/>
      <c r="F1147" s="15"/>
      <c r="G1147" s="1"/>
      <c r="H1147" s="1"/>
    </row>
    <row r="1148" spans="3:8" x14ac:dyDescent="0.2">
      <c r="C1148" s="5"/>
      <c r="D1148" s="5"/>
      <c r="E1148" s="6"/>
      <c r="F1148" s="15"/>
      <c r="G1148" s="1"/>
      <c r="H1148" s="1"/>
    </row>
    <row r="1149" spans="3:8" x14ac:dyDescent="0.2">
      <c r="C1149" s="5"/>
      <c r="D1149" s="5"/>
      <c r="E1149" s="6"/>
      <c r="F1149" s="15"/>
      <c r="G1149" s="1"/>
      <c r="H1149" s="1"/>
    </row>
    <row r="1150" spans="3:8" x14ac:dyDescent="0.2">
      <c r="C1150" s="5"/>
      <c r="D1150" s="5"/>
      <c r="E1150" s="6"/>
      <c r="F1150" s="15"/>
      <c r="G1150" s="1"/>
      <c r="H1150" s="1"/>
    </row>
    <row r="1151" spans="3:8" x14ac:dyDescent="0.2">
      <c r="C1151" s="5"/>
      <c r="D1151" s="5"/>
      <c r="E1151" s="6"/>
      <c r="F1151" s="15"/>
      <c r="G1151" s="1"/>
      <c r="H1151" s="1"/>
    </row>
    <row r="1152" spans="3:8" x14ac:dyDescent="0.2">
      <c r="C1152" s="5"/>
      <c r="D1152" s="5"/>
      <c r="E1152" s="6"/>
      <c r="F1152" s="15"/>
      <c r="G1152" s="1"/>
      <c r="H1152" s="1"/>
    </row>
    <row r="1153" spans="3:8" x14ac:dyDescent="0.2">
      <c r="C1153" s="5"/>
      <c r="D1153" s="5"/>
      <c r="E1153" s="6"/>
      <c r="F1153" s="15"/>
      <c r="G1153" s="1"/>
      <c r="H1153" s="1"/>
    </row>
    <row r="1154" spans="3:8" x14ac:dyDescent="0.2">
      <c r="C1154" s="5"/>
      <c r="D1154" s="5"/>
      <c r="E1154" s="6"/>
      <c r="F1154" s="15"/>
      <c r="G1154" s="1"/>
      <c r="H1154" s="1"/>
    </row>
    <row r="1155" spans="3:8" x14ac:dyDescent="0.2">
      <c r="C1155" s="5"/>
      <c r="D1155" s="5"/>
      <c r="E1155" s="6"/>
      <c r="F1155" s="15"/>
      <c r="G1155" s="1"/>
      <c r="H1155" s="1"/>
    </row>
    <row r="1156" spans="3:8" x14ac:dyDescent="0.2">
      <c r="C1156" s="5"/>
      <c r="D1156" s="5"/>
      <c r="E1156" s="6"/>
      <c r="F1156" s="15"/>
      <c r="G1156" s="1"/>
      <c r="H1156" s="1"/>
    </row>
    <row r="1157" spans="3:8" x14ac:dyDescent="0.2">
      <c r="C1157" s="5"/>
      <c r="D1157" s="5"/>
      <c r="E1157" s="6"/>
      <c r="F1157" s="15"/>
      <c r="G1157" s="1"/>
      <c r="H1157" s="1"/>
    </row>
    <row r="1158" spans="3:8" x14ac:dyDescent="0.2">
      <c r="C1158" s="5"/>
      <c r="D1158" s="5"/>
      <c r="E1158" s="6"/>
      <c r="F1158" s="15"/>
      <c r="G1158" s="1"/>
      <c r="H1158" s="1"/>
    </row>
    <row r="1159" spans="3:8" x14ac:dyDescent="0.2">
      <c r="C1159" s="5"/>
      <c r="D1159" s="5"/>
      <c r="E1159" s="6"/>
      <c r="F1159" s="15"/>
      <c r="G1159" s="1"/>
      <c r="H1159" s="1"/>
    </row>
    <row r="1160" spans="3:8" x14ac:dyDescent="0.2">
      <c r="C1160" s="5"/>
      <c r="D1160" s="5"/>
      <c r="E1160" s="6"/>
      <c r="F1160" s="15"/>
      <c r="G1160" s="1"/>
      <c r="H1160" s="1"/>
    </row>
    <row r="1161" spans="3:8" x14ac:dyDescent="0.2">
      <c r="C1161" s="5"/>
      <c r="D1161" s="5"/>
      <c r="E1161" s="6"/>
      <c r="F1161" s="15"/>
      <c r="G1161" s="1"/>
      <c r="H1161" s="1"/>
    </row>
    <row r="1162" spans="3:8" x14ac:dyDescent="0.2">
      <c r="C1162" s="5"/>
      <c r="D1162" s="5"/>
      <c r="E1162" s="6"/>
      <c r="F1162" s="15"/>
      <c r="G1162" s="1"/>
      <c r="H1162" s="1"/>
    </row>
    <row r="1163" spans="3:8" x14ac:dyDescent="0.2">
      <c r="C1163" s="5"/>
      <c r="D1163" s="5"/>
      <c r="E1163" s="6"/>
      <c r="F1163" s="15"/>
      <c r="G1163" s="1"/>
      <c r="H1163" s="1"/>
    </row>
    <row r="1164" spans="3:8" x14ac:dyDescent="0.2">
      <c r="C1164" s="5"/>
      <c r="D1164" s="5"/>
      <c r="E1164" s="6"/>
      <c r="F1164" s="15"/>
      <c r="G1164" s="1"/>
      <c r="H1164" s="1"/>
    </row>
    <row r="1165" spans="3:8" x14ac:dyDescent="0.2">
      <c r="C1165" s="5"/>
      <c r="D1165" s="5"/>
      <c r="E1165" s="6"/>
      <c r="F1165" s="15"/>
      <c r="G1165" s="1"/>
      <c r="H1165" s="1"/>
    </row>
    <row r="1166" spans="3:8" x14ac:dyDescent="0.2">
      <c r="C1166" s="5"/>
      <c r="D1166" s="5"/>
      <c r="E1166" s="6"/>
      <c r="F1166" s="15"/>
      <c r="G1166" s="1"/>
      <c r="H1166" s="1"/>
    </row>
    <row r="1167" spans="3:8" x14ac:dyDescent="0.2">
      <c r="C1167" s="5"/>
      <c r="D1167" s="5"/>
      <c r="E1167" s="6"/>
      <c r="F1167" s="15"/>
      <c r="G1167" s="1"/>
      <c r="H1167" s="1"/>
    </row>
    <row r="1168" spans="3:8" x14ac:dyDescent="0.2">
      <c r="C1168" s="5"/>
      <c r="D1168" s="5"/>
      <c r="E1168" s="6"/>
      <c r="F1168" s="15"/>
      <c r="G1168" s="1"/>
      <c r="H1168" s="1"/>
    </row>
    <row r="1169" spans="3:8" x14ac:dyDescent="0.2">
      <c r="C1169" s="5"/>
      <c r="D1169" s="5"/>
      <c r="E1169" s="6"/>
      <c r="F1169" s="15"/>
      <c r="G1169" s="1"/>
      <c r="H1169" s="1"/>
    </row>
    <row r="1170" spans="3:8" x14ac:dyDescent="0.2">
      <c r="C1170" s="5"/>
      <c r="D1170" s="5"/>
      <c r="E1170" s="6"/>
      <c r="F1170" s="15"/>
      <c r="G1170" s="1"/>
      <c r="H1170" s="1"/>
    </row>
    <row r="1171" spans="3:8" x14ac:dyDescent="0.2">
      <c r="C1171" s="5"/>
      <c r="D1171" s="5"/>
      <c r="E1171" s="6"/>
      <c r="F1171" s="15"/>
      <c r="G1171" s="1"/>
      <c r="H1171" s="1"/>
    </row>
    <row r="1172" spans="3:8" x14ac:dyDescent="0.2">
      <c r="C1172" s="5"/>
      <c r="D1172" s="5"/>
      <c r="E1172" s="6"/>
      <c r="F1172" s="15"/>
      <c r="G1172" s="1"/>
      <c r="H1172" s="1"/>
    </row>
    <row r="1173" spans="3:8" x14ac:dyDescent="0.2">
      <c r="C1173" s="5"/>
      <c r="D1173" s="5"/>
      <c r="E1173" s="6"/>
      <c r="F1173" s="15"/>
      <c r="G1173" s="1"/>
      <c r="H1173" s="1"/>
    </row>
    <row r="1174" spans="3:8" x14ac:dyDescent="0.2">
      <c r="C1174" s="5"/>
      <c r="D1174" s="5"/>
      <c r="E1174" s="6"/>
      <c r="F1174" s="15"/>
      <c r="G1174" s="1"/>
      <c r="H1174" s="1"/>
    </row>
    <row r="1175" spans="3:8" x14ac:dyDescent="0.2">
      <c r="C1175" s="5"/>
      <c r="D1175" s="5"/>
      <c r="E1175" s="6"/>
      <c r="F1175" s="15"/>
      <c r="G1175" s="1"/>
      <c r="H1175" s="1"/>
    </row>
    <row r="1176" spans="3:8" x14ac:dyDescent="0.2">
      <c r="C1176" s="5"/>
      <c r="D1176" s="5"/>
      <c r="E1176" s="6"/>
      <c r="F1176" s="15"/>
      <c r="G1176" s="1"/>
      <c r="H1176" s="1"/>
    </row>
    <row r="1177" spans="3:8" x14ac:dyDescent="0.2">
      <c r="C1177" s="5"/>
      <c r="D1177" s="5"/>
      <c r="E1177" s="6"/>
      <c r="F1177" s="15"/>
      <c r="G1177" s="1"/>
      <c r="H1177" s="1"/>
    </row>
    <row r="1178" spans="3:8" x14ac:dyDescent="0.2">
      <c r="C1178" s="5"/>
      <c r="D1178" s="5"/>
      <c r="E1178" s="6"/>
      <c r="F1178" s="15"/>
      <c r="G1178" s="1"/>
      <c r="H1178" s="1"/>
    </row>
    <row r="1179" spans="3:8" x14ac:dyDescent="0.2">
      <c r="C1179" s="5"/>
      <c r="D1179" s="5"/>
      <c r="E1179" s="6"/>
      <c r="F1179" s="15"/>
      <c r="G1179" s="1"/>
      <c r="H1179" s="1"/>
    </row>
    <row r="1180" spans="3:8" x14ac:dyDescent="0.2">
      <c r="C1180" s="5"/>
      <c r="D1180" s="5"/>
      <c r="E1180" s="6"/>
      <c r="F1180" s="15"/>
      <c r="G1180" s="1"/>
      <c r="H1180" s="1"/>
    </row>
    <row r="1181" spans="3:8" x14ac:dyDescent="0.2">
      <c r="C1181" s="5"/>
      <c r="D1181" s="5"/>
      <c r="E1181" s="6"/>
      <c r="F1181" s="15"/>
      <c r="G1181" s="1"/>
      <c r="H1181" s="1"/>
    </row>
    <row r="1182" spans="3:8" x14ac:dyDescent="0.2">
      <c r="C1182" s="5"/>
      <c r="D1182" s="5"/>
      <c r="E1182" s="6"/>
      <c r="F1182" s="15"/>
      <c r="G1182" s="1"/>
      <c r="H1182" s="1"/>
    </row>
    <row r="1183" spans="3:8" x14ac:dyDescent="0.2">
      <c r="C1183" s="5"/>
      <c r="D1183" s="5"/>
      <c r="E1183" s="6"/>
      <c r="F1183" s="15"/>
      <c r="G1183" s="1"/>
      <c r="H1183" s="1"/>
    </row>
    <row r="1184" spans="3:8" x14ac:dyDescent="0.2">
      <c r="C1184" s="5"/>
      <c r="D1184" s="5"/>
      <c r="E1184" s="6"/>
      <c r="F1184" s="15"/>
      <c r="G1184" s="1"/>
      <c r="H1184" s="1"/>
    </row>
    <row r="1185" spans="3:8" x14ac:dyDescent="0.2">
      <c r="C1185" s="5"/>
      <c r="D1185" s="5"/>
      <c r="E1185" s="6"/>
      <c r="F1185" s="15"/>
      <c r="G1185" s="1"/>
      <c r="H1185" s="1"/>
    </row>
    <row r="1186" spans="3:8" x14ac:dyDescent="0.2">
      <c r="C1186" s="5"/>
      <c r="D1186" s="5"/>
      <c r="E1186" s="6"/>
      <c r="F1186" s="15"/>
      <c r="G1186" s="1"/>
      <c r="H1186" s="1"/>
    </row>
    <row r="1187" spans="3:8" x14ac:dyDescent="0.2">
      <c r="C1187" s="5"/>
      <c r="D1187" s="5"/>
      <c r="E1187" s="6"/>
      <c r="F1187" s="15"/>
      <c r="G1187" s="1"/>
      <c r="H1187" s="1"/>
    </row>
    <row r="1188" spans="3:8" x14ac:dyDescent="0.2">
      <c r="C1188" s="5"/>
      <c r="D1188" s="5"/>
      <c r="E1188" s="6"/>
      <c r="F1188" s="15"/>
      <c r="G1188" s="1"/>
      <c r="H1188" s="1"/>
    </row>
    <row r="1189" spans="3:8" x14ac:dyDescent="0.2">
      <c r="C1189" s="5"/>
      <c r="D1189" s="5"/>
      <c r="E1189" s="6"/>
      <c r="F1189" s="15"/>
      <c r="G1189" s="1"/>
      <c r="H1189" s="1"/>
    </row>
    <row r="1190" spans="3:8" x14ac:dyDescent="0.2">
      <c r="C1190" s="5"/>
      <c r="D1190" s="5"/>
      <c r="E1190" s="6"/>
      <c r="F1190" s="15"/>
      <c r="G1190" s="1"/>
      <c r="H1190" s="1"/>
    </row>
    <row r="1191" spans="3:8" x14ac:dyDescent="0.2">
      <c r="C1191" s="5"/>
      <c r="D1191" s="5"/>
      <c r="E1191" s="6"/>
      <c r="F1191" s="15"/>
      <c r="G1191" s="1"/>
      <c r="H1191" s="1"/>
    </row>
    <row r="1192" spans="3:8" x14ac:dyDescent="0.2">
      <c r="C1192" s="5"/>
      <c r="D1192" s="5"/>
      <c r="E1192" s="6"/>
      <c r="F1192" s="15"/>
      <c r="G1192" s="1"/>
      <c r="H1192" s="1"/>
    </row>
    <row r="1193" spans="3:8" x14ac:dyDescent="0.2">
      <c r="C1193" s="5"/>
      <c r="D1193" s="5"/>
      <c r="E1193" s="6"/>
      <c r="F1193" s="15"/>
      <c r="G1193" s="1"/>
      <c r="H1193" s="1"/>
    </row>
    <row r="1194" spans="3:8" x14ac:dyDescent="0.2">
      <c r="C1194" s="5"/>
      <c r="D1194" s="5"/>
      <c r="E1194" s="6"/>
      <c r="F1194" s="15"/>
      <c r="G1194" s="1"/>
      <c r="H1194" s="1"/>
    </row>
    <row r="1195" spans="3:8" x14ac:dyDescent="0.2">
      <c r="C1195" s="5"/>
      <c r="D1195" s="5"/>
      <c r="E1195" s="6"/>
      <c r="F1195" s="15"/>
      <c r="G1195" s="1"/>
      <c r="H1195" s="1"/>
    </row>
    <row r="1196" spans="3:8" x14ac:dyDescent="0.2">
      <c r="C1196" s="5"/>
      <c r="D1196" s="5"/>
      <c r="E1196" s="6"/>
      <c r="F1196" s="15"/>
      <c r="G1196" s="1"/>
      <c r="H1196" s="1"/>
    </row>
    <row r="1197" spans="3:8" x14ac:dyDescent="0.2">
      <c r="C1197" s="5"/>
      <c r="D1197" s="5"/>
      <c r="E1197" s="6"/>
      <c r="F1197" s="15"/>
      <c r="G1197" s="1"/>
      <c r="H1197" s="1"/>
    </row>
    <row r="1198" spans="3:8" x14ac:dyDescent="0.2">
      <c r="C1198" s="5"/>
      <c r="D1198" s="5"/>
      <c r="E1198" s="6"/>
      <c r="F1198" s="15"/>
      <c r="G1198" s="1"/>
      <c r="H1198" s="1"/>
    </row>
    <row r="1199" spans="3:8" x14ac:dyDescent="0.2">
      <c r="C1199" s="5"/>
      <c r="D1199" s="5"/>
      <c r="E1199" s="6"/>
      <c r="F1199" s="15"/>
      <c r="G1199" s="1"/>
      <c r="H1199" s="1"/>
    </row>
    <row r="1200" spans="3:8" x14ac:dyDescent="0.2">
      <c r="C1200" s="5"/>
      <c r="D1200" s="5"/>
      <c r="E1200" s="6"/>
      <c r="F1200" s="15"/>
      <c r="G1200" s="1"/>
      <c r="H1200" s="1"/>
    </row>
    <row r="1201" spans="3:8" x14ac:dyDescent="0.2">
      <c r="C1201" s="5"/>
      <c r="D1201" s="5"/>
      <c r="E1201" s="6"/>
      <c r="F1201" s="15"/>
      <c r="G1201" s="1"/>
      <c r="H1201" s="1"/>
    </row>
    <row r="1202" spans="3:8" x14ac:dyDescent="0.2">
      <c r="C1202" s="5"/>
      <c r="D1202" s="5"/>
      <c r="E1202" s="6"/>
      <c r="F1202" s="15"/>
      <c r="G1202" s="1"/>
      <c r="H1202" s="1"/>
    </row>
    <row r="1203" spans="3:8" x14ac:dyDescent="0.2">
      <c r="C1203" s="5"/>
      <c r="D1203" s="5"/>
      <c r="E1203" s="6"/>
      <c r="F1203" s="15"/>
      <c r="G1203" s="1"/>
      <c r="H1203" s="1"/>
    </row>
    <row r="1204" spans="3:8" x14ac:dyDescent="0.2">
      <c r="C1204" s="5"/>
      <c r="D1204" s="5"/>
      <c r="E1204" s="6"/>
      <c r="F1204" s="15"/>
      <c r="G1204" s="1"/>
      <c r="H1204" s="1"/>
    </row>
    <row r="1205" spans="3:8" x14ac:dyDescent="0.2">
      <c r="C1205" s="5"/>
      <c r="D1205" s="5"/>
      <c r="E1205" s="6"/>
      <c r="F1205" s="15"/>
      <c r="G1205" s="1"/>
      <c r="H1205" s="1"/>
    </row>
    <row r="1206" spans="3:8" x14ac:dyDescent="0.2">
      <c r="C1206" s="5"/>
      <c r="D1206" s="5"/>
      <c r="E1206" s="6"/>
      <c r="F1206" s="15"/>
      <c r="G1206" s="1"/>
      <c r="H1206" s="1"/>
    </row>
    <row r="1207" spans="3:8" x14ac:dyDescent="0.2">
      <c r="C1207" s="5"/>
      <c r="D1207" s="5"/>
      <c r="E1207" s="6"/>
      <c r="F1207" s="15"/>
      <c r="G1207" s="1"/>
      <c r="H1207" s="1"/>
    </row>
    <row r="1208" spans="3:8" x14ac:dyDescent="0.2">
      <c r="C1208" s="5"/>
      <c r="D1208" s="5"/>
      <c r="E1208" s="6"/>
      <c r="F1208" s="15"/>
      <c r="G1208" s="1"/>
      <c r="H1208" s="1"/>
    </row>
    <row r="1209" spans="3:8" x14ac:dyDescent="0.2">
      <c r="C1209" s="5"/>
      <c r="D1209" s="5"/>
      <c r="E1209" s="6"/>
      <c r="F1209" s="15"/>
      <c r="G1209" s="1"/>
      <c r="H1209" s="1"/>
    </row>
    <row r="1210" spans="3:8" x14ac:dyDescent="0.2">
      <c r="C1210" s="5"/>
      <c r="D1210" s="5"/>
      <c r="E1210" s="6"/>
      <c r="F1210" s="15"/>
      <c r="G1210" s="1"/>
      <c r="H1210" s="1"/>
    </row>
    <row r="1211" spans="3:8" x14ac:dyDescent="0.2">
      <c r="C1211" s="5"/>
      <c r="D1211" s="5"/>
      <c r="E1211" s="6"/>
      <c r="F1211" s="15"/>
      <c r="G1211" s="1"/>
      <c r="H1211" s="1"/>
    </row>
    <row r="1212" spans="3:8" x14ac:dyDescent="0.2">
      <c r="C1212" s="5"/>
      <c r="D1212" s="5"/>
      <c r="E1212" s="6"/>
      <c r="F1212" s="15"/>
      <c r="G1212" s="1"/>
      <c r="H1212" s="1"/>
    </row>
    <row r="1213" spans="3:8" x14ac:dyDescent="0.2">
      <c r="C1213" s="5"/>
      <c r="D1213" s="5"/>
      <c r="E1213" s="6"/>
      <c r="F1213" s="15"/>
      <c r="G1213" s="1"/>
      <c r="H1213" s="1"/>
    </row>
    <row r="1214" spans="3:8" x14ac:dyDescent="0.2">
      <c r="C1214" s="5"/>
      <c r="D1214" s="5"/>
      <c r="E1214" s="6"/>
      <c r="F1214" s="15"/>
      <c r="G1214" s="1"/>
      <c r="H1214" s="1"/>
    </row>
    <row r="1215" spans="3:8" x14ac:dyDescent="0.2">
      <c r="C1215" s="5"/>
      <c r="D1215" s="5"/>
      <c r="E1215" s="6"/>
      <c r="F1215" s="15"/>
      <c r="G1215" s="1"/>
      <c r="H1215" s="1"/>
    </row>
  </sheetData>
  <mergeCells count="46">
    <mergeCell ref="Q66:R66"/>
    <mergeCell ref="S66:T66"/>
    <mergeCell ref="U66:V66"/>
    <mergeCell ref="W66:X66"/>
    <mergeCell ref="Y66:Z66"/>
    <mergeCell ref="M66:N66"/>
    <mergeCell ref="O66:P66"/>
    <mergeCell ref="A58:F58"/>
    <mergeCell ref="G58:H58"/>
    <mergeCell ref="I58:J58"/>
    <mergeCell ref="K58:L58"/>
    <mergeCell ref="M58:N58"/>
    <mergeCell ref="O58:P58"/>
    <mergeCell ref="Q58:R58"/>
    <mergeCell ref="Y4:Z4"/>
    <mergeCell ref="M4:N4"/>
    <mergeCell ref="O4:P4"/>
    <mergeCell ref="Q4:R4"/>
    <mergeCell ref="S4:T4"/>
    <mergeCell ref="U4:V4"/>
    <mergeCell ref="W4:X4"/>
    <mergeCell ref="S58:T58"/>
    <mergeCell ref="U58:V58"/>
    <mergeCell ref="W58:X58"/>
    <mergeCell ref="Y58:Z58"/>
    <mergeCell ref="A1:E1"/>
    <mergeCell ref="A2:E2"/>
    <mergeCell ref="A4:F4"/>
    <mergeCell ref="G4:H4"/>
    <mergeCell ref="I4:J4"/>
    <mergeCell ref="K4:L4"/>
    <mergeCell ref="A75:F75"/>
    <mergeCell ref="G75:H75"/>
    <mergeCell ref="I75:J75"/>
    <mergeCell ref="K75:L75"/>
    <mergeCell ref="A66:F66"/>
    <mergeCell ref="G66:H66"/>
    <mergeCell ref="I66:J66"/>
    <mergeCell ref="K66:L66"/>
    <mergeCell ref="W75:X75"/>
    <mergeCell ref="Y75:Z75"/>
    <mergeCell ref="M75:N75"/>
    <mergeCell ref="O75:P75"/>
    <mergeCell ref="Q75:R75"/>
    <mergeCell ref="S75:T75"/>
    <mergeCell ref="U75:V75"/>
  </mergeCells>
  <pageMargins left="0.23622047244094491" right="0.23622047244094491" top="0.6692913385826772" bottom="0.6692913385826772" header="0.31496062992125984" footer="0.31496062992125984"/>
  <pageSetup paperSize="9" scale="30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578"/>
  <sheetViews>
    <sheetView tabSelected="1" zoomScale="77" zoomScaleNormal="77" workbookViewId="0">
      <pane xSplit="6" topLeftCell="G1" activePane="topRight" state="frozen"/>
      <selection pane="topRight" activeCell="I86" sqref="I86"/>
    </sheetView>
  </sheetViews>
  <sheetFormatPr defaultRowHeight="12.75" x14ac:dyDescent="0.2"/>
  <cols>
    <col min="1" max="1" width="9.140625" style="5"/>
    <col min="2" max="2" width="7.42578125" style="5" customWidth="1"/>
    <col min="3" max="3" width="8.28515625" style="2" customWidth="1"/>
    <col min="4" max="4" width="7.7109375" style="6" bestFit="1" customWidth="1"/>
    <col min="5" max="5" width="9.7109375" style="8" customWidth="1"/>
    <col min="6" max="6" width="65.42578125" style="7" customWidth="1"/>
    <col min="7" max="8" width="17.85546875" style="9" customWidth="1"/>
    <col min="9" max="10" width="17.85546875" style="1" customWidth="1"/>
    <col min="11" max="12" width="17.85546875" style="1" hidden="1" customWidth="1"/>
    <col min="13" max="26" width="17.85546875" style="1" customWidth="1"/>
    <col min="27" max="16384" width="9.140625" style="1"/>
  </cols>
  <sheetData>
    <row r="1" spans="1:26" s="11" customFormat="1" ht="15.75" x14ac:dyDescent="0.25">
      <c r="A1" s="310" t="s">
        <v>211</v>
      </c>
      <c r="B1" s="310"/>
      <c r="C1" s="310"/>
      <c r="D1" s="310"/>
      <c r="E1" s="310"/>
      <c r="F1" s="108" t="str">
        <f>Odabir</f>
        <v>12-2023</v>
      </c>
      <c r="G1" s="14"/>
      <c r="H1" s="14"/>
    </row>
    <row r="2" spans="1:26" s="11" customFormat="1" ht="15.75" x14ac:dyDescent="0.25">
      <c r="A2" s="310" t="s">
        <v>212</v>
      </c>
      <c r="B2" s="310"/>
      <c r="C2" s="310"/>
      <c r="D2" s="310"/>
      <c r="E2" s="310"/>
      <c r="F2" s="108" t="str">
        <f>Odaberi</f>
        <v>Zdravstvena i veterinarska škola dr. A.Štampara Vinkovci</v>
      </c>
      <c r="G2" s="14"/>
      <c r="H2" s="14"/>
    </row>
    <row r="3" spans="1:26" ht="13.5" thickBot="1" x14ac:dyDescent="0.25"/>
    <row r="4" spans="1:26" s="15" customFormat="1" ht="51" customHeight="1" x14ac:dyDescent="0.2">
      <c r="A4" s="311" t="s">
        <v>253</v>
      </c>
      <c r="B4" s="304"/>
      <c r="C4" s="304"/>
      <c r="D4" s="304"/>
      <c r="E4" s="304"/>
      <c r="F4" s="312"/>
      <c r="G4" s="311" t="s">
        <v>210</v>
      </c>
      <c r="H4" s="313"/>
      <c r="I4" s="314" t="s">
        <v>200</v>
      </c>
      <c r="J4" s="304"/>
      <c r="K4" s="304" t="s">
        <v>201</v>
      </c>
      <c r="L4" s="304"/>
      <c r="M4" s="304" t="s">
        <v>202</v>
      </c>
      <c r="N4" s="304"/>
      <c r="O4" s="304" t="s">
        <v>203</v>
      </c>
      <c r="P4" s="304"/>
      <c r="Q4" s="304" t="s">
        <v>204</v>
      </c>
      <c r="R4" s="304"/>
      <c r="S4" s="304" t="s">
        <v>206</v>
      </c>
      <c r="T4" s="304"/>
      <c r="U4" s="304" t="s">
        <v>205</v>
      </c>
      <c r="V4" s="304"/>
      <c r="W4" s="304" t="s">
        <v>207</v>
      </c>
      <c r="X4" s="304"/>
      <c r="Y4" s="304" t="s">
        <v>208</v>
      </c>
      <c r="Z4" s="313"/>
    </row>
    <row r="5" spans="1:26" ht="27.75" customHeight="1" x14ac:dyDescent="0.2">
      <c r="A5" s="40" t="s">
        <v>0</v>
      </c>
      <c r="B5" s="16" t="s">
        <v>1</v>
      </c>
      <c r="C5" s="16" t="s">
        <v>153</v>
      </c>
      <c r="D5" s="17" t="s">
        <v>154</v>
      </c>
      <c r="E5" s="18" t="s">
        <v>155</v>
      </c>
      <c r="F5" s="47" t="s">
        <v>156</v>
      </c>
      <c r="G5" s="89" t="s">
        <v>198</v>
      </c>
      <c r="H5" s="41" t="s">
        <v>199</v>
      </c>
      <c r="I5" s="54" t="s">
        <v>198</v>
      </c>
      <c r="J5" s="19" t="s">
        <v>199</v>
      </c>
      <c r="K5" s="19" t="s">
        <v>198</v>
      </c>
      <c r="L5" s="19" t="s">
        <v>199</v>
      </c>
      <c r="M5" s="19" t="s">
        <v>198</v>
      </c>
      <c r="N5" s="19" t="s">
        <v>199</v>
      </c>
      <c r="O5" s="19" t="s">
        <v>198</v>
      </c>
      <c r="P5" s="19" t="s">
        <v>199</v>
      </c>
      <c r="Q5" s="19" t="s">
        <v>198</v>
      </c>
      <c r="R5" s="19" t="s">
        <v>199</v>
      </c>
      <c r="S5" s="19" t="s">
        <v>198</v>
      </c>
      <c r="T5" s="19" t="s">
        <v>199</v>
      </c>
      <c r="U5" s="19" t="s">
        <v>198</v>
      </c>
      <c r="V5" s="19" t="s">
        <v>199</v>
      </c>
      <c r="W5" s="19" t="s">
        <v>198</v>
      </c>
      <c r="X5" s="19" t="s">
        <v>199</v>
      </c>
      <c r="Y5" s="19" t="s">
        <v>198</v>
      </c>
      <c r="Z5" s="41" t="s">
        <v>199</v>
      </c>
    </row>
    <row r="6" spans="1:26" s="10" customFormat="1" ht="18" x14ac:dyDescent="0.25">
      <c r="A6" s="42">
        <v>3</v>
      </c>
      <c r="B6" s="21"/>
      <c r="C6" s="20"/>
      <c r="D6" s="22"/>
      <c r="E6" s="23"/>
      <c r="F6" s="48" t="s">
        <v>50</v>
      </c>
      <c r="G6" s="55">
        <f t="shared" ref="G6:H9" si="0">SUM(I6+K6+M6+O6+Q6+S6+U6+W6+Y6)</f>
        <v>1470440</v>
      </c>
      <c r="H6" s="56">
        <f t="shared" si="0"/>
        <v>1528198.99</v>
      </c>
      <c r="I6" s="121">
        <f t="shared" ref="I6:Z6" si="1">SUM(I7+I19+I51+I59+I70)</f>
        <v>35400</v>
      </c>
      <c r="J6" s="122">
        <f t="shared" si="1"/>
        <v>124426.62</v>
      </c>
      <c r="K6" s="122">
        <f t="shared" si="1"/>
        <v>0</v>
      </c>
      <c r="L6" s="122">
        <f t="shared" si="1"/>
        <v>0</v>
      </c>
      <c r="M6" s="122">
        <f t="shared" si="1"/>
        <v>22657</v>
      </c>
      <c r="N6" s="122">
        <f t="shared" si="1"/>
        <v>31944.950000000004</v>
      </c>
      <c r="O6" s="122">
        <f t="shared" si="1"/>
        <v>0</v>
      </c>
      <c r="P6" s="122">
        <f t="shared" si="1"/>
        <v>4169.96</v>
      </c>
      <c r="Q6" s="122">
        <f t="shared" si="1"/>
        <v>1412383</v>
      </c>
      <c r="R6" s="122">
        <f t="shared" si="1"/>
        <v>1361891.81</v>
      </c>
      <c r="S6" s="122">
        <f t="shared" si="1"/>
        <v>0</v>
      </c>
      <c r="T6" s="122">
        <f t="shared" si="1"/>
        <v>5765.65</v>
      </c>
      <c r="U6" s="122">
        <f t="shared" si="1"/>
        <v>0</v>
      </c>
      <c r="V6" s="122">
        <f t="shared" si="1"/>
        <v>0</v>
      </c>
      <c r="W6" s="122">
        <f t="shared" si="1"/>
        <v>0</v>
      </c>
      <c r="X6" s="122">
        <f t="shared" si="1"/>
        <v>0</v>
      </c>
      <c r="Y6" s="122">
        <f t="shared" si="1"/>
        <v>0</v>
      </c>
      <c r="Z6" s="123">
        <f t="shared" si="1"/>
        <v>0</v>
      </c>
    </row>
    <row r="7" spans="1:26" s="128" customFormat="1" ht="18.75" customHeight="1" x14ac:dyDescent="0.25">
      <c r="A7" s="124"/>
      <c r="B7" s="25" t="s">
        <v>51</v>
      </c>
      <c r="C7" s="24"/>
      <c r="D7" s="24"/>
      <c r="E7" s="26"/>
      <c r="F7" s="49" t="s">
        <v>52</v>
      </c>
      <c r="G7" s="58">
        <f t="shared" si="0"/>
        <v>1412383</v>
      </c>
      <c r="H7" s="59">
        <f t="shared" si="0"/>
        <v>1341508.92</v>
      </c>
      <c r="I7" s="125">
        <f t="shared" ref="I7:Z7" si="2">SUM(I8+I13+I15)</f>
        <v>0</v>
      </c>
      <c r="J7" s="126">
        <f t="shared" si="2"/>
        <v>6334.47</v>
      </c>
      <c r="K7" s="126">
        <f t="shared" si="2"/>
        <v>0</v>
      </c>
      <c r="L7" s="126">
        <f t="shared" si="2"/>
        <v>0</v>
      </c>
      <c r="M7" s="126">
        <f t="shared" si="2"/>
        <v>0</v>
      </c>
      <c r="N7" s="126">
        <f t="shared" si="2"/>
        <v>1200</v>
      </c>
      <c r="O7" s="126">
        <f t="shared" si="2"/>
        <v>0</v>
      </c>
      <c r="P7" s="126">
        <f t="shared" si="2"/>
        <v>0</v>
      </c>
      <c r="Q7" s="126">
        <f t="shared" si="2"/>
        <v>1412383</v>
      </c>
      <c r="R7" s="126">
        <f t="shared" si="2"/>
        <v>1333974.45</v>
      </c>
      <c r="S7" s="126">
        <f t="shared" si="2"/>
        <v>0</v>
      </c>
      <c r="T7" s="126">
        <f t="shared" si="2"/>
        <v>0</v>
      </c>
      <c r="U7" s="126">
        <f t="shared" si="2"/>
        <v>0</v>
      </c>
      <c r="V7" s="126">
        <f t="shared" si="2"/>
        <v>0</v>
      </c>
      <c r="W7" s="126">
        <f t="shared" si="2"/>
        <v>0</v>
      </c>
      <c r="X7" s="126">
        <f t="shared" si="2"/>
        <v>0</v>
      </c>
      <c r="Y7" s="126">
        <f t="shared" si="2"/>
        <v>0</v>
      </c>
      <c r="Z7" s="127">
        <f t="shared" si="2"/>
        <v>0</v>
      </c>
    </row>
    <row r="8" spans="1:26" s="3" customFormat="1" ht="15.75" x14ac:dyDescent="0.25">
      <c r="A8" s="43"/>
      <c r="B8" s="27"/>
      <c r="C8" s="28" t="s">
        <v>53</v>
      </c>
      <c r="D8" s="29"/>
      <c r="E8" s="30"/>
      <c r="F8" s="50" t="s">
        <v>54</v>
      </c>
      <c r="G8" s="61">
        <f t="shared" si="0"/>
        <v>1412383</v>
      </c>
      <c r="H8" s="62">
        <f t="shared" si="0"/>
        <v>1121727.69</v>
      </c>
      <c r="I8" s="129">
        <f t="shared" ref="I8:Z8" si="3">SUM(I9+I10+I11+I12)</f>
        <v>0</v>
      </c>
      <c r="J8" s="130">
        <f t="shared" si="3"/>
        <v>5131</v>
      </c>
      <c r="K8" s="131">
        <f t="shared" si="3"/>
        <v>0</v>
      </c>
      <c r="L8" s="130">
        <f t="shared" si="3"/>
        <v>0</v>
      </c>
      <c r="M8" s="131">
        <f t="shared" si="3"/>
        <v>0</v>
      </c>
      <c r="N8" s="130">
        <f t="shared" si="3"/>
        <v>0</v>
      </c>
      <c r="O8" s="131">
        <f t="shared" si="3"/>
        <v>0</v>
      </c>
      <c r="P8" s="130">
        <f t="shared" si="3"/>
        <v>0</v>
      </c>
      <c r="Q8" s="131">
        <f t="shared" si="3"/>
        <v>1412383</v>
      </c>
      <c r="R8" s="130">
        <f t="shared" si="3"/>
        <v>1116596.69</v>
      </c>
      <c r="S8" s="131">
        <f t="shared" si="3"/>
        <v>0</v>
      </c>
      <c r="T8" s="130">
        <f t="shared" si="3"/>
        <v>0</v>
      </c>
      <c r="U8" s="131">
        <f t="shared" si="3"/>
        <v>0</v>
      </c>
      <c r="V8" s="130">
        <f t="shared" si="3"/>
        <v>0</v>
      </c>
      <c r="W8" s="131">
        <f t="shared" si="3"/>
        <v>0</v>
      </c>
      <c r="X8" s="130">
        <f t="shared" si="3"/>
        <v>0</v>
      </c>
      <c r="Y8" s="131">
        <f t="shared" si="3"/>
        <v>0</v>
      </c>
      <c r="Z8" s="132">
        <f t="shared" si="3"/>
        <v>0</v>
      </c>
    </row>
    <row r="9" spans="1:26" s="213" customFormat="1" x14ac:dyDescent="0.2">
      <c r="A9" s="206"/>
      <c r="B9" s="207"/>
      <c r="C9" s="207"/>
      <c r="D9" s="208" t="s">
        <v>55</v>
      </c>
      <c r="E9" s="209"/>
      <c r="F9" s="210" t="s">
        <v>56</v>
      </c>
      <c r="G9" s="203">
        <f t="shared" si="0"/>
        <v>1412383</v>
      </c>
      <c r="H9" s="202">
        <f t="shared" si="0"/>
        <v>1090245.97</v>
      </c>
      <c r="I9" s="211"/>
      <c r="J9" s="201">
        <v>5131</v>
      </c>
      <c r="K9" s="212"/>
      <c r="L9" s="201"/>
      <c r="M9" s="212"/>
      <c r="N9" s="201"/>
      <c r="O9" s="212"/>
      <c r="P9" s="201"/>
      <c r="Q9" s="212">
        <v>1412383</v>
      </c>
      <c r="R9" s="201">
        <v>1085114.97</v>
      </c>
      <c r="S9" s="212"/>
      <c r="T9" s="201"/>
      <c r="U9" s="212"/>
      <c r="V9" s="201"/>
      <c r="W9" s="212"/>
      <c r="X9" s="201"/>
      <c r="Y9" s="212"/>
      <c r="Z9" s="204"/>
    </row>
    <row r="10" spans="1:26" s="213" customFormat="1" x14ac:dyDescent="0.2">
      <c r="A10" s="206"/>
      <c r="B10" s="207"/>
      <c r="C10" s="207"/>
      <c r="D10" s="208" t="s">
        <v>57</v>
      </c>
      <c r="E10" s="209"/>
      <c r="F10" s="210" t="s">
        <v>58</v>
      </c>
      <c r="G10" s="203">
        <f t="shared" ref="G10:H27" si="4">SUM(I10+K10+M10+O10+Q10+S10+U10+W10+Y10)</f>
        <v>0</v>
      </c>
      <c r="H10" s="202">
        <f t="shared" si="4"/>
        <v>0</v>
      </c>
      <c r="I10" s="211"/>
      <c r="J10" s="201"/>
      <c r="K10" s="212"/>
      <c r="L10" s="201"/>
      <c r="M10" s="212"/>
      <c r="N10" s="201"/>
      <c r="O10" s="212"/>
      <c r="P10" s="201"/>
      <c r="Q10" s="212"/>
      <c r="R10" s="201"/>
      <c r="S10" s="212"/>
      <c r="T10" s="201"/>
      <c r="U10" s="212"/>
      <c r="V10" s="201"/>
      <c r="W10" s="212"/>
      <c r="X10" s="201"/>
      <c r="Y10" s="212"/>
      <c r="Z10" s="204"/>
    </row>
    <row r="11" spans="1:26" s="213" customFormat="1" x14ac:dyDescent="0.2">
      <c r="A11" s="206"/>
      <c r="B11" s="207"/>
      <c r="C11" s="207"/>
      <c r="D11" s="208" t="s">
        <v>59</v>
      </c>
      <c r="E11" s="209"/>
      <c r="F11" s="210" t="s">
        <v>60</v>
      </c>
      <c r="G11" s="203">
        <f t="shared" si="4"/>
        <v>0</v>
      </c>
      <c r="H11" s="202">
        <f t="shared" si="4"/>
        <v>31481.72</v>
      </c>
      <c r="I11" s="211"/>
      <c r="J11" s="201"/>
      <c r="K11" s="212"/>
      <c r="L11" s="201"/>
      <c r="M11" s="212"/>
      <c r="N11" s="201"/>
      <c r="O11" s="212"/>
      <c r="P11" s="201"/>
      <c r="Q11" s="212"/>
      <c r="R11" s="201">
        <v>31481.72</v>
      </c>
      <c r="S11" s="212"/>
      <c r="T11" s="201"/>
      <c r="U11" s="212"/>
      <c r="V11" s="201"/>
      <c r="W11" s="212"/>
      <c r="X11" s="201"/>
      <c r="Y11" s="212"/>
      <c r="Z11" s="204"/>
    </row>
    <row r="12" spans="1:26" s="213" customFormat="1" x14ac:dyDescent="0.2">
      <c r="A12" s="206"/>
      <c r="B12" s="207"/>
      <c r="C12" s="207"/>
      <c r="D12" s="208" t="s">
        <v>61</v>
      </c>
      <c r="E12" s="209"/>
      <c r="F12" s="210" t="s">
        <v>62</v>
      </c>
      <c r="G12" s="203">
        <f t="shared" si="4"/>
        <v>0</v>
      </c>
      <c r="H12" s="202">
        <f t="shared" si="4"/>
        <v>0</v>
      </c>
      <c r="I12" s="211"/>
      <c r="J12" s="201"/>
      <c r="K12" s="212"/>
      <c r="L12" s="201"/>
      <c r="M12" s="212"/>
      <c r="N12" s="201"/>
      <c r="O12" s="212"/>
      <c r="P12" s="201"/>
      <c r="Q12" s="212"/>
      <c r="R12" s="201"/>
      <c r="S12" s="212"/>
      <c r="T12" s="201"/>
      <c r="U12" s="212"/>
      <c r="V12" s="201"/>
      <c r="W12" s="212"/>
      <c r="X12" s="201"/>
      <c r="Y12" s="212"/>
      <c r="Z12" s="204"/>
    </row>
    <row r="13" spans="1:26" s="3" customFormat="1" ht="15.75" x14ac:dyDescent="0.25">
      <c r="A13" s="43"/>
      <c r="B13" s="27"/>
      <c r="C13" s="28" t="s">
        <v>63</v>
      </c>
      <c r="D13" s="29"/>
      <c r="E13" s="30"/>
      <c r="F13" s="50" t="s">
        <v>64</v>
      </c>
      <c r="G13" s="61">
        <f t="shared" si="4"/>
        <v>0</v>
      </c>
      <c r="H13" s="62">
        <f t="shared" si="4"/>
        <v>53577.01</v>
      </c>
      <c r="I13" s="129">
        <f>SUM(I14)</f>
        <v>0</v>
      </c>
      <c r="J13" s="130">
        <f t="shared" ref="J13:Z13" si="5">SUM(J14)</f>
        <v>390</v>
      </c>
      <c r="K13" s="131">
        <f t="shared" si="5"/>
        <v>0</v>
      </c>
      <c r="L13" s="130">
        <f t="shared" si="5"/>
        <v>0</v>
      </c>
      <c r="M13" s="131">
        <f t="shared" si="5"/>
        <v>0</v>
      </c>
      <c r="N13" s="130">
        <f t="shared" si="5"/>
        <v>1200</v>
      </c>
      <c r="O13" s="131">
        <f t="shared" si="5"/>
        <v>0</v>
      </c>
      <c r="P13" s="130">
        <f t="shared" si="5"/>
        <v>0</v>
      </c>
      <c r="Q13" s="131">
        <f t="shared" si="5"/>
        <v>0</v>
      </c>
      <c r="R13" s="130">
        <f t="shared" si="5"/>
        <v>51987.01</v>
      </c>
      <c r="S13" s="131">
        <f t="shared" si="5"/>
        <v>0</v>
      </c>
      <c r="T13" s="130">
        <f t="shared" si="5"/>
        <v>0</v>
      </c>
      <c r="U13" s="131">
        <f t="shared" si="5"/>
        <v>0</v>
      </c>
      <c r="V13" s="130">
        <f t="shared" si="5"/>
        <v>0</v>
      </c>
      <c r="W13" s="131">
        <f t="shared" ref="W13" si="6">SUM(W14)</f>
        <v>0</v>
      </c>
      <c r="X13" s="130">
        <f t="shared" ref="X13" si="7">SUM(X14)</f>
        <v>0</v>
      </c>
      <c r="Y13" s="131">
        <f t="shared" si="5"/>
        <v>0</v>
      </c>
      <c r="Z13" s="132">
        <f t="shared" si="5"/>
        <v>0</v>
      </c>
    </row>
    <row r="14" spans="1:26" s="213" customFormat="1" x14ac:dyDescent="0.2">
      <c r="A14" s="206"/>
      <c r="B14" s="207"/>
      <c r="C14" s="207"/>
      <c r="D14" s="208" t="s">
        <v>65</v>
      </c>
      <c r="E14" s="209"/>
      <c r="F14" s="210" t="s">
        <v>64</v>
      </c>
      <c r="G14" s="203">
        <f t="shared" si="4"/>
        <v>0</v>
      </c>
      <c r="H14" s="202">
        <f t="shared" si="4"/>
        <v>53577.01</v>
      </c>
      <c r="I14" s="211"/>
      <c r="J14" s="201">
        <v>390</v>
      </c>
      <c r="K14" s="212"/>
      <c r="L14" s="201"/>
      <c r="M14" s="212"/>
      <c r="N14" s="201">
        <v>1200</v>
      </c>
      <c r="O14" s="212"/>
      <c r="P14" s="201"/>
      <c r="Q14" s="212"/>
      <c r="R14" s="201">
        <v>51987.01</v>
      </c>
      <c r="S14" s="212"/>
      <c r="T14" s="201"/>
      <c r="U14" s="212"/>
      <c r="V14" s="201"/>
      <c r="W14" s="212"/>
      <c r="X14" s="201"/>
      <c r="Y14" s="212"/>
      <c r="Z14" s="204"/>
    </row>
    <row r="15" spans="1:26" s="3" customFormat="1" ht="15.75" x14ac:dyDescent="0.25">
      <c r="A15" s="43"/>
      <c r="B15" s="27"/>
      <c r="C15" s="28" t="s">
        <v>66</v>
      </c>
      <c r="D15" s="29"/>
      <c r="E15" s="30"/>
      <c r="F15" s="50" t="s">
        <v>67</v>
      </c>
      <c r="G15" s="61">
        <f t="shared" si="4"/>
        <v>0</v>
      </c>
      <c r="H15" s="62">
        <f t="shared" si="4"/>
        <v>166204.22</v>
      </c>
      <c r="I15" s="129">
        <f t="shared" ref="I15:Z15" si="8">SUM(I16+I17+I18)</f>
        <v>0</v>
      </c>
      <c r="J15" s="130">
        <f t="shared" si="8"/>
        <v>813.47</v>
      </c>
      <c r="K15" s="131">
        <f t="shared" si="8"/>
        <v>0</v>
      </c>
      <c r="L15" s="130">
        <f t="shared" si="8"/>
        <v>0</v>
      </c>
      <c r="M15" s="131">
        <f t="shared" si="8"/>
        <v>0</v>
      </c>
      <c r="N15" s="130">
        <f t="shared" si="8"/>
        <v>0</v>
      </c>
      <c r="O15" s="131">
        <f t="shared" si="8"/>
        <v>0</v>
      </c>
      <c r="P15" s="130">
        <f t="shared" si="8"/>
        <v>0</v>
      </c>
      <c r="Q15" s="131">
        <f t="shared" si="8"/>
        <v>0</v>
      </c>
      <c r="R15" s="130">
        <f t="shared" si="8"/>
        <v>165390.75</v>
      </c>
      <c r="S15" s="131">
        <f t="shared" si="8"/>
        <v>0</v>
      </c>
      <c r="T15" s="130">
        <f t="shared" si="8"/>
        <v>0</v>
      </c>
      <c r="U15" s="131">
        <f t="shared" si="8"/>
        <v>0</v>
      </c>
      <c r="V15" s="130">
        <f t="shared" si="8"/>
        <v>0</v>
      </c>
      <c r="W15" s="131">
        <f t="shared" si="8"/>
        <v>0</v>
      </c>
      <c r="X15" s="130">
        <f t="shared" si="8"/>
        <v>0</v>
      </c>
      <c r="Y15" s="131">
        <f t="shared" si="8"/>
        <v>0</v>
      </c>
      <c r="Z15" s="132">
        <f t="shared" si="8"/>
        <v>0</v>
      </c>
    </row>
    <row r="16" spans="1:26" s="213" customFormat="1" x14ac:dyDescent="0.2">
      <c r="A16" s="206"/>
      <c r="B16" s="207"/>
      <c r="C16" s="207"/>
      <c r="D16" s="208" t="s">
        <v>68</v>
      </c>
      <c r="E16" s="209"/>
      <c r="F16" s="210" t="s">
        <v>20</v>
      </c>
      <c r="G16" s="203">
        <f t="shared" si="4"/>
        <v>0</v>
      </c>
      <c r="H16" s="202">
        <f t="shared" si="4"/>
        <v>77.19</v>
      </c>
      <c r="I16" s="211"/>
      <c r="J16" s="201"/>
      <c r="K16" s="212"/>
      <c r="L16" s="201"/>
      <c r="M16" s="212"/>
      <c r="N16" s="201"/>
      <c r="O16" s="212"/>
      <c r="P16" s="201"/>
      <c r="Q16" s="212"/>
      <c r="R16" s="201">
        <v>77.19</v>
      </c>
      <c r="S16" s="212"/>
      <c r="T16" s="201"/>
      <c r="U16" s="212"/>
      <c r="V16" s="201"/>
      <c r="W16" s="212"/>
      <c r="X16" s="201"/>
      <c r="Y16" s="212"/>
      <c r="Z16" s="204"/>
    </row>
    <row r="17" spans="1:26" s="213" customFormat="1" x14ac:dyDescent="0.2">
      <c r="A17" s="206"/>
      <c r="B17" s="207"/>
      <c r="C17" s="207"/>
      <c r="D17" s="208" t="s">
        <v>69</v>
      </c>
      <c r="E17" s="209"/>
      <c r="F17" s="210" t="s">
        <v>70</v>
      </c>
      <c r="G17" s="203">
        <f t="shared" si="4"/>
        <v>0</v>
      </c>
      <c r="H17" s="202">
        <f t="shared" si="4"/>
        <v>166120.47</v>
      </c>
      <c r="I17" s="211"/>
      <c r="J17" s="201">
        <v>813.47</v>
      </c>
      <c r="K17" s="212"/>
      <c r="L17" s="201"/>
      <c r="M17" s="212"/>
      <c r="N17" s="201"/>
      <c r="O17" s="212"/>
      <c r="P17" s="201"/>
      <c r="Q17" s="212"/>
      <c r="R17" s="201">
        <v>165307</v>
      </c>
      <c r="S17" s="212"/>
      <c r="T17" s="201"/>
      <c r="U17" s="212"/>
      <c r="V17" s="201"/>
      <c r="W17" s="212"/>
      <c r="X17" s="201"/>
      <c r="Y17" s="212"/>
      <c r="Z17" s="204"/>
    </row>
    <row r="18" spans="1:26" s="213" customFormat="1" ht="12.75" customHeight="1" x14ac:dyDescent="0.2">
      <c r="A18" s="206"/>
      <c r="B18" s="207"/>
      <c r="C18" s="207"/>
      <c r="D18" s="208" t="s">
        <v>71</v>
      </c>
      <c r="E18" s="209"/>
      <c r="F18" s="210" t="s">
        <v>72</v>
      </c>
      <c r="G18" s="203">
        <f t="shared" si="4"/>
        <v>0</v>
      </c>
      <c r="H18" s="202">
        <f t="shared" si="4"/>
        <v>6.56</v>
      </c>
      <c r="I18" s="211"/>
      <c r="J18" s="201"/>
      <c r="K18" s="212"/>
      <c r="L18" s="201"/>
      <c r="M18" s="212"/>
      <c r="N18" s="201"/>
      <c r="O18" s="212"/>
      <c r="P18" s="201"/>
      <c r="Q18" s="212"/>
      <c r="R18" s="201">
        <v>6.56</v>
      </c>
      <c r="S18" s="212"/>
      <c r="T18" s="201"/>
      <c r="U18" s="212"/>
      <c r="V18" s="201"/>
      <c r="W18" s="212"/>
      <c r="X18" s="201"/>
      <c r="Y18" s="212"/>
      <c r="Z18" s="204"/>
    </row>
    <row r="19" spans="1:26" s="128" customFormat="1" ht="18.75" customHeight="1" x14ac:dyDescent="0.25">
      <c r="A19" s="124"/>
      <c r="B19" s="25" t="s">
        <v>73</v>
      </c>
      <c r="C19" s="24"/>
      <c r="D19" s="24"/>
      <c r="E19" s="26"/>
      <c r="F19" s="49" t="s">
        <v>74</v>
      </c>
      <c r="G19" s="58">
        <f t="shared" si="4"/>
        <v>57924</v>
      </c>
      <c r="H19" s="59">
        <f t="shared" si="4"/>
        <v>184157.79</v>
      </c>
      <c r="I19" s="125">
        <f t="shared" ref="I19:Z19" si="9">SUM(I20+I25+I32+I42+I44)</f>
        <v>35400</v>
      </c>
      <c r="J19" s="126">
        <f t="shared" si="9"/>
        <v>118092.15</v>
      </c>
      <c r="K19" s="126">
        <f t="shared" si="9"/>
        <v>0</v>
      </c>
      <c r="L19" s="126">
        <f t="shared" si="9"/>
        <v>0</v>
      </c>
      <c r="M19" s="126">
        <f t="shared" si="9"/>
        <v>22524</v>
      </c>
      <c r="N19" s="126">
        <f t="shared" si="9"/>
        <v>29755.050000000003</v>
      </c>
      <c r="O19" s="126">
        <f t="shared" si="9"/>
        <v>0</v>
      </c>
      <c r="P19" s="126">
        <f t="shared" si="9"/>
        <v>4169.96</v>
      </c>
      <c r="Q19" s="126">
        <f t="shared" si="9"/>
        <v>0</v>
      </c>
      <c r="R19" s="126">
        <f t="shared" si="9"/>
        <v>26374.98</v>
      </c>
      <c r="S19" s="126">
        <f t="shared" si="9"/>
        <v>0</v>
      </c>
      <c r="T19" s="126">
        <f t="shared" si="9"/>
        <v>5765.65</v>
      </c>
      <c r="U19" s="126">
        <f t="shared" si="9"/>
        <v>0</v>
      </c>
      <c r="V19" s="126">
        <f t="shared" si="9"/>
        <v>0</v>
      </c>
      <c r="W19" s="126">
        <f t="shared" si="9"/>
        <v>0</v>
      </c>
      <c r="X19" s="126">
        <f t="shared" si="9"/>
        <v>0</v>
      </c>
      <c r="Y19" s="126">
        <f t="shared" si="9"/>
        <v>0</v>
      </c>
      <c r="Z19" s="127">
        <f t="shared" si="9"/>
        <v>0</v>
      </c>
    </row>
    <row r="20" spans="1:26" s="3" customFormat="1" ht="13.5" customHeight="1" x14ac:dyDescent="0.25">
      <c r="A20" s="43"/>
      <c r="B20" s="27"/>
      <c r="C20" s="28" t="s">
        <v>75</v>
      </c>
      <c r="D20" s="29"/>
      <c r="E20" s="30"/>
      <c r="F20" s="50" t="s">
        <v>21</v>
      </c>
      <c r="G20" s="61">
        <f t="shared" si="4"/>
        <v>13250</v>
      </c>
      <c r="H20" s="62">
        <f t="shared" si="4"/>
        <v>59668.22</v>
      </c>
      <c r="I20" s="129">
        <f t="shared" ref="I20:Z20" si="10">SUM(I21+I22+I23+I24)</f>
        <v>50</v>
      </c>
      <c r="J20" s="130">
        <f t="shared" si="10"/>
        <v>44823.48</v>
      </c>
      <c r="K20" s="131">
        <f t="shared" si="10"/>
        <v>0</v>
      </c>
      <c r="L20" s="130">
        <f t="shared" si="10"/>
        <v>0</v>
      </c>
      <c r="M20" s="131">
        <f t="shared" si="10"/>
        <v>13200</v>
      </c>
      <c r="N20" s="130">
        <f t="shared" si="10"/>
        <v>12951.900000000001</v>
      </c>
      <c r="O20" s="131">
        <f t="shared" si="10"/>
        <v>0</v>
      </c>
      <c r="P20" s="130">
        <f t="shared" si="10"/>
        <v>0</v>
      </c>
      <c r="Q20" s="131">
        <f t="shared" si="10"/>
        <v>0</v>
      </c>
      <c r="R20" s="130">
        <f t="shared" si="10"/>
        <v>0</v>
      </c>
      <c r="S20" s="131">
        <f t="shared" si="10"/>
        <v>0</v>
      </c>
      <c r="T20" s="130">
        <f t="shared" si="10"/>
        <v>1892.84</v>
      </c>
      <c r="U20" s="131">
        <f t="shared" si="10"/>
        <v>0</v>
      </c>
      <c r="V20" s="130">
        <f t="shared" si="10"/>
        <v>0</v>
      </c>
      <c r="W20" s="131">
        <f t="shared" si="10"/>
        <v>0</v>
      </c>
      <c r="X20" s="130">
        <f t="shared" si="10"/>
        <v>0</v>
      </c>
      <c r="Y20" s="131">
        <f t="shared" si="10"/>
        <v>0</v>
      </c>
      <c r="Z20" s="132">
        <f t="shared" si="10"/>
        <v>0</v>
      </c>
    </row>
    <row r="21" spans="1:26" s="213" customFormat="1" x14ac:dyDescent="0.2">
      <c r="A21" s="206"/>
      <c r="B21" s="207"/>
      <c r="C21" s="207"/>
      <c r="D21" s="208" t="s">
        <v>76</v>
      </c>
      <c r="E21" s="209"/>
      <c r="F21" s="210" t="s">
        <v>22</v>
      </c>
      <c r="G21" s="203">
        <f t="shared" si="4"/>
        <v>13000</v>
      </c>
      <c r="H21" s="202">
        <f t="shared" si="4"/>
        <v>14663.380000000001</v>
      </c>
      <c r="I21" s="211"/>
      <c r="J21" s="201"/>
      <c r="K21" s="212"/>
      <c r="L21" s="201"/>
      <c r="M21" s="212">
        <v>13000</v>
      </c>
      <c r="N21" s="201">
        <v>12770.54</v>
      </c>
      <c r="O21" s="212"/>
      <c r="P21" s="201"/>
      <c r="Q21" s="212"/>
      <c r="R21" s="201"/>
      <c r="S21" s="212"/>
      <c r="T21" s="201">
        <v>1892.84</v>
      </c>
      <c r="U21" s="212"/>
      <c r="V21" s="201"/>
      <c r="W21" s="212"/>
      <c r="X21" s="201"/>
      <c r="Y21" s="212"/>
      <c r="Z21" s="204"/>
    </row>
    <row r="22" spans="1:26" s="213" customFormat="1" x14ac:dyDescent="0.2">
      <c r="A22" s="206"/>
      <c r="B22" s="207"/>
      <c r="C22" s="207"/>
      <c r="D22" s="208" t="s">
        <v>77</v>
      </c>
      <c r="E22" s="209"/>
      <c r="F22" s="210" t="s">
        <v>23</v>
      </c>
      <c r="G22" s="203">
        <f t="shared" si="4"/>
        <v>0</v>
      </c>
      <c r="H22" s="202">
        <f t="shared" si="4"/>
        <v>44773.48</v>
      </c>
      <c r="I22" s="211"/>
      <c r="J22" s="201">
        <v>44773.48</v>
      </c>
      <c r="K22" s="212"/>
      <c r="L22" s="201"/>
      <c r="M22" s="212"/>
      <c r="N22" s="201"/>
      <c r="O22" s="212"/>
      <c r="P22" s="201"/>
      <c r="Q22" s="212"/>
      <c r="R22" s="201"/>
      <c r="S22" s="212"/>
      <c r="T22" s="201"/>
      <c r="U22" s="212"/>
      <c r="V22" s="201"/>
      <c r="W22" s="212"/>
      <c r="X22" s="201"/>
      <c r="Y22" s="212"/>
      <c r="Z22" s="204"/>
    </row>
    <row r="23" spans="1:26" s="213" customFormat="1" x14ac:dyDescent="0.2">
      <c r="A23" s="206"/>
      <c r="B23" s="207"/>
      <c r="C23" s="207"/>
      <c r="D23" s="208" t="s">
        <v>78</v>
      </c>
      <c r="E23" s="209"/>
      <c r="F23" s="210" t="s">
        <v>24</v>
      </c>
      <c r="G23" s="203">
        <f t="shared" si="4"/>
        <v>250</v>
      </c>
      <c r="H23" s="202">
        <f t="shared" si="4"/>
        <v>231.36</v>
      </c>
      <c r="I23" s="211">
        <v>50</v>
      </c>
      <c r="J23" s="201">
        <v>50</v>
      </c>
      <c r="K23" s="212"/>
      <c r="L23" s="201"/>
      <c r="M23" s="212">
        <v>200</v>
      </c>
      <c r="N23" s="201">
        <v>181.36</v>
      </c>
      <c r="O23" s="212"/>
      <c r="P23" s="201"/>
      <c r="Q23" s="212"/>
      <c r="R23" s="201"/>
      <c r="S23" s="212"/>
      <c r="T23" s="201"/>
      <c r="U23" s="212"/>
      <c r="V23" s="201"/>
      <c r="W23" s="212"/>
      <c r="X23" s="201"/>
      <c r="Y23" s="212"/>
      <c r="Z23" s="204"/>
    </row>
    <row r="24" spans="1:26" s="213" customFormat="1" x14ac:dyDescent="0.2">
      <c r="A24" s="206"/>
      <c r="B24" s="207"/>
      <c r="C24" s="207"/>
      <c r="D24" s="214">
        <v>3214</v>
      </c>
      <c r="E24" s="215"/>
      <c r="F24" s="210" t="s">
        <v>25</v>
      </c>
      <c r="G24" s="203">
        <f t="shared" si="4"/>
        <v>0</v>
      </c>
      <c r="H24" s="202">
        <f t="shared" si="4"/>
        <v>0</v>
      </c>
      <c r="I24" s="211"/>
      <c r="J24" s="201"/>
      <c r="K24" s="212"/>
      <c r="L24" s="201"/>
      <c r="M24" s="212"/>
      <c r="N24" s="201"/>
      <c r="O24" s="212"/>
      <c r="P24" s="201"/>
      <c r="Q24" s="212"/>
      <c r="R24" s="201"/>
      <c r="S24" s="212"/>
      <c r="T24" s="201"/>
      <c r="U24" s="212"/>
      <c r="V24" s="201"/>
      <c r="W24" s="212"/>
      <c r="X24" s="201"/>
      <c r="Y24" s="212"/>
      <c r="Z24" s="204"/>
    </row>
    <row r="25" spans="1:26" s="3" customFormat="1" ht="15.75" x14ac:dyDescent="0.25">
      <c r="A25" s="43"/>
      <c r="B25" s="27"/>
      <c r="C25" s="28" t="s">
        <v>79</v>
      </c>
      <c r="D25" s="29"/>
      <c r="E25" s="30"/>
      <c r="F25" s="50" t="s">
        <v>26</v>
      </c>
      <c r="G25" s="61">
        <f t="shared" si="4"/>
        <v>38280</v>
      </c>
      <c r="H25" s="62">
        <f t="shared" si="4"/>
        <v>61302.84</v>
      </c>
      <c r="I25" s="129">
        <f t="shared" ref="I25:Z25" si="11">SUM(I26+I27+I28+I29+I30+I31)</f>
        <v>29250</v>
      </c>
      <c r="J25" s="130">
        <f t="shared" si="11"/>
        <v>44420.08</v>
      </c>
      <c r="K25" s="129">
        <f t="shared" si="11"/>
        <v>0</v>
      </c>
      <c r="L25" s="130">
        <f t="shared" si="11"/>
        <v>0</v>
      </c>
      <c r="M25" s="129">
        <f t="shared" si="11"/>
        <v>9030</v>
      </c>
      <c r="N25" s="130">
        <f t="shared" si="11"/>
        <v>8839.99</v>
      </c>
      <c r="O25" s="129">
        <f t="shared" si="11"/>
        <v>0</v>
      </c>
      <c r="P25" s="130">
        <f t="shared" si="11"/>
        <v>4169.96</v>
      </c>
      <c r="Q25" s="129">
        <f t="shared" si="11"/>
        <v>0</v>
      </c>
      <c r="R25" s="130">
        <f t="shared" si="11"/>
        <v>0</v>
      </c>
      <c r="S25" s="129">
        <f t="shared" si="11"/>
        <v>0</v>
      </c>
      <c r="T25" s="130">
        <f t="shared" si="11"/>
        <v>3872.81</v>
      </c>
      <c r="U25" s="129">
        <f t="shared" si="11"/>
        <v>0</v>
      </c>
      <c r="V25" s="130">
        <f t="shared" si="11"/>
        <v>0</v>
      </c>
      <c r="W25" s="129">
        <f t="shared" si="11"/>
        <v>0</v>
      </c>
      <c r="X25" s="130">
        <f t="shared" si="11"/>
        <v>0</v>
      </c>
      <c r="Y25" s="129">
        <f t="shared" si="11"/>
        <v>0</v>
      </c>
      <c r="Z25" s="132">
        <f t="shared" si="11"/>
        <v>0</v>
      </c>
    </row>
    <row r="26" spans="1:26" s="213" customFormat="1" x14ac:dyDescent="0.2">
      <c r="A26" s="206"/>
      <c r="B26" s="207"/>
      <c r="C26" s="207"/>
      <c r="D26" s="208" t="s">
        <v>80</v>
      </c>
      <c r="E26" s="209"/>
      <c r="F26" s="210" t="s">
        <v>27</v>
      </c>
      <c r="G26" s="203">
        <f t="shared" si="4"/>
        <v>6000</v>
      </c>
      <c r="H26" s="202">
        <f t="shared" si="4"/>
        <v>14084.88</v>
      </c>
      <c r="I26" s="211">
        <v>4000</v>
      </c>
      <c r="J26" s="201">
        <v>4127.58</v>
      </c>
      <c r="K26" s="212"/>
      <c r="L26" s="201"/>
      <c r="M26" s="212">
        <v>2000</v>
      </c>
      <c r="N26" s="201">
        <v>1914.53</v>
      </c>
      <c r="O26" s="212"/>
      <c r="P26" s="201">
        <v>4169.96</v>
      </c>
      <c r="Q26" s="212"/>
      <c r="R26" s="201"/>
      <c r="S26" s="212"/>
      <c r="T26" s="201">
        <v>3872.81</v>
      </c>
      <c r="U26" s="212"/>
      <c r="V26" s="201"/>
      <c r="W26" s="212"/>
      <c r="X26" s="201"/>
      <c r="Y26" s="212"/>
      <c r="Z26" s="204"/>
    </row>
    <row r="27" spans="1:26" s="213" customFormat="1" x14ac:dyDescent="0.2">
      <c r="A27" s="206"/>
      <c r="B27" s="207"/>
      <c r="C27" s="207"/>
      <c r="D27" s="208" t="s">
        <v>81</v>
      </c>
      <c r="E27" s="209"/>
      <c r="F27" s="210" t="s">
        <v>28</v>
      </c>
      <c r="G27" s="203">
        <f t="shared" si="4"/>
        <v>2150</v>
      </c>
      <c r="H27" s="202">
        <f t="shared" si="4"/>
        <v>3031.63</v>
      </c>
      <c r="I27" s="211">
        <v>2000</v>
      </c>
      <c r="J27" s="201">
        <v>2887.1</v>
      </c>
      <c r="K27" s="212"/>
      <c r="L27" s="201"/>
      <c r="M27" s="212">
        <v>150</v>
      </c>
      <c r="N27" s="201">
        <v>144.53</v>
      </c>
      <c r="O27" s="212"/>
      <c r="P27" s="201"/>
      <c r="Q27" s="212"/>
      <c r="R27" s="201"/>
      <c r="S27" s="212"/>
      <c r="T27" s="201"/>
      <c r="U27" s="212"/>
      <c r="V27" s="201"/>
      <c r="W27" s="212"/>
      <c r="X27" s="201"/>
      <c r="Y27" s="212"/>
      <c r="Z27" s="204"/>
    </row>
    <row r="28" spans="1:26" s="213" customFormat="1" x14ac:dyDescent="0.2">
      <c r="A28" s="206"/>
      <c r="B28" s="207"/>
      <c r="C28" s="207"/>
      <c r="D28" s="208" t="s">
        <v>82</v>
      </c>
      <c r="E28" s="209"/>
      <c r="F28" s="210" t="s">
        <v>29</v>
      </c>
      <c r="G28" s="203">
        <f t="shared" ref="G28:H39" si="12">SUM(I28+K28+M28+O28+Q28+S28+U28+W28+Y28)</f>
        <v>18900</v>
      </c>
      <c r="H28" s="202">
        <f t="shared" si="12"/>
        <v>32044.699999999997</v>
      </c>
      <c r="I28" s="211">
        <v>15000</v>
      </c>
      <c r="J28" s="201">
        <v>28218.76</v>
      </c>
      <c r="K28" s="212"/>
      <c r="L28" s="201"/>
      <c r="M28" s="212">
        <v>3900</v>
      </c>
      <c r="N28" s="201">
        <v>3825.94</v>
      </c>
      <c r="O28" s="212"/>
      <c r="P28" s="201"/>
      <c r="Q28" s="212"/>
      <c r="R28" s="201"/>
      <c r="S28" s="212"/>
      <c r="T28" s="201"/>
      <c r="U28" s="212"/>
      <c r="V28" s="201"/>
      <c r="W28" s="212"/>
      <c r="X28" s="201"/>
      <c r="Y28" s="212"/>
      <c r="Z28" s="204"/>
    </row>
    <row r="29" spans="1:26" s="213" customFormat="1" x14ac:dyDescent="0.2">
      <c r="A29" s="206"/>
      <c r="B29" s="207"/>
      <c r="C29" s="207"/>
      <c r="D29" s="208" t="s">
        <v>83</v>
      </c>
      <c r="E29" s="209"/>
      <c r="F29" s="210" t="s">
        <v>30</v>
      </c>
      <c r="G29" s="203">
        <f t="shared" si="12"/>
        <v>6000</v>
      </c>
      <c r="H29" s="202">
        <f t="shared" si="12"/>
        <v>6611.07</v>
      </c>
      <c r="I29" s="211">
        <v>4000</v>
      </c>
      <c r="J29" s="201">
        <v>4606.7</v>
      </c>
      <c r="K29" s="212"/>
      <c r="L29" s="201"/>
      <c r="M29" s="212">
        <v>2000</v>
      </c>
      <c r="N29" s="201">
        <v>2004.37</v>
      </c>
      <c r="O29" s="212"/>
      <c r="P29" s="201"/>
      <c r="Q29" s="212"/>
      <c r="R29" s="201"/>
      <c r="S29" s="212"/>
      <c r="T29" s="201"/>
      <c r="U29" s="212"/>
      <c r="V29" s="201"/>
      <c r="W29" s="212"/>
      <c r="X29" s="201"/>
      <c r="Y29" s="212"/>
      <c r="Z29" s="204"/>
    </row>
    <row r="30" spans="1:26" s="213" customFormat="1" x14ac:dyDescent="0.2">
      <c r="A30" s="206"/>
      <c r="B30" s="207"/>
      <c r="C30" s="207"/>
      <c r="D30" s="208" t="s">
        <v>84</v>
      </c>
      <c r="E30" s="209"/>
      <c r="F30" s="210" t="s">
        <v>31</v>
      </c>
      <c r="G30" s="203">
        <f t="shared" si="12"/>
        <v>4850</v>
      </c>
      <c r="H30" s="202">
        <f t="shared" si="12"/>
        <v>5152.08</v>
      </c>
      <c r="I30" s="211">
        <v>4000</v>
      </c>
      <c r="J30" s="201">
        <v>4337.3599999999997</v>
      </c>
      <c r="K30" s="212"/>
      <c r="L30" s="201"/>
      <c r="M30" s="212">
        <v>850</v>
      </c>
      <c r="N30" s="201">
        <v>814.72</v>
      </c>
      <c r="O30" s="212"/>
      <c r="P30" s="201"/>
      <c r="Q30" s="212"/>
      <c r="R30" s="201"/>
      <c r="S30" s="212"/>
      <c r="T30" s="201"/>
      <c r="U30" s="212"/>
      <c r="V30" s="201"/>
      <c r="W30" s="212"/>
      <c r="X30" s="201"/>
      <c r="Y30" s="212"/>
      <c r="Z30" s="204"/>
    </row>
    <row r="31" spans="1:26" s="213" customFormat="1" x14ac:dyDescent="0.2">
      <c r="A31" s="206"/>
      <c r="B31" s="207"/>
      <c r="C31" s="207"/>
      <c r="D31" s="246" t="s">
        <v>85</v>
      </c>
      <c r="E31" s="215"/>
      <c r="F31" s="210" t="s">
        <v>32</v>
      </c>
      <c r="G31" s="203">
        <f t="shared" si="12"/>
        <v>380</v>
      </c>
      <c r="H31" s="202">
        <f t="shared" si="12"/>
        <v>378.48</v>
      </c>
      <c r="I31" s="211">
        <v>250</v>
      </c>
      <c r="J31" s="201">
        <v>242.58</v>
      </c>
      <c r="K31" s="212"/>
      <c r="L31" s="201"/>
      <c r="M31" s="212">
        <v>130</v>
      </c>
      <c r="N31" s="201">
        <v>135.9</v>
      </c>
      <c r="O31" s="212"/>
      <c r="P31" s="201"/>
      <c r="Q31" s="212"/>
      <c r="R31" s="201"/>
      <c r="S31" s="212"/>
      <c r="T31" s="201"/>
      <c r="U31" s="212"/>
      <c r="V31" s="201"/>
      <c r="W31" s="212"/>
      <c r="X31" s="201"/>
      <c r="Y31" s="212"/>
      <c r="Z31" s="204"/>
    </row>
    <row r="32" spans="1:26" s="3" customFormat="1" ht="15.75" x14ac:dyDescent="0.25">
      <c r="A32" s="43"/>
      <c r="B32" s="27"/>
      <c r="C32" s="28" t="s">
        <v>86</v>
      </c>
      <c r="D32" s="29"/>
      <c r="E32" s="30"/>
      <c r="F32" s="50" t="s">
        <v>33</v>
      </c>
      <c r="G32" s="61">
        <f t="shared" si="12"/>
        <v>6394</v>
      </c>
      <c r="H32" s="62">
        <f t="shared" si="12"/>
        <v>57054.649999999994</v>
      </c>
      <c r="I32" s="129">
        <f>SUM(I33+I34+I35+I36+I37+I38+I39+I40+I41)</f>
        <v>6100</v>
      </c>
      <c r="J32" s="218">
        <f t="shared" ref="J32:Z32" si="13">SUM(J33+J34+J35+J36+J37+J38+J39+J40+J41)</f>
        <v>24887.949999999997</v>
      </c>
      <c r="K32" s="129">
        <f t="shared" si="13"/>
        <v>0</v>
      </c>
      <c r="L32" s="218">
        <f t="shared" si="13"/>
        <v>0</v>
      </c>
      <c r="M32" s="129">
        <f t="shared" si="13"/>
        <v>294</v>
      </c>
      <c r="N32" s="218">
        <f t="shared" si="13"/>
        <v>6071.7400000000007</v>
      </c>
      <c r="O32" s="129">
        <f t="shared" si="13"/>
        <v>0</v>
      </c>
      <c r="P32" s="218">
        <f t="shared" si="13"/>
        <v>0</v>
      </c>
      <c r="Q32" s="129">
        <f t="shared" si="13"/>
        <v>0</v>
      </c>
      <c r="R32" s="218">
        <f t="shared" si="13"/>
        <v>26094.959999999999</v>
      </c>
      <c r="S32" s="129">
        <f t="shared" si="13"/>
        <v>0</v>
      </c>
      <c r="T32" s="129">
        <f t="shared" si="13"/>
        <v>0</v>
      </c>
      <c r="U32" s="129">
        <f t="shared" si="13"/>
        <v>0</v>
      </c>
      <c r="V32" s="218">
        <f t="shared" si="13"/>
        <v>0</v>
      </c>
      <c r="W32" s="129">
        <f t="shared" si="13"/>
        <v>0</v>
      </c>
      <c r="X32" s="218">
        <f t="shared" si="13"/>
        <v>0</v>
      </c>
      <c r="Y32" s="129">
        <f t="shared" si="13"/>
        <v>0</v>
      </c>
      <c r="Z32" s="218">
        <f t="shared" si="13"/>
        <v>0</v>
      </c>
    </row>
    <row r="33" spans="1:26" s="213" customFormat="1" x14ac:dyDescent="0.2">
      <c r="A33" s="206"/>
      <c r="B33" s="207"/>
      <c r="C33" s="207"/>
      <c r="D33" s="208" t="s">
        <v>87</v>
      </c>
      <c r="E33" s="209"/>
      <c r="F33" s="210" t="s">
        <v>34</v>
      </c>
      <c r="G33" s="203">
        <f t="shared" si="12"/>
        <v>1200</v>
      </c>
      <c r="H33" s="202">
        <f t="shared" si="12"/>
        <v>3053.6099999999997</v>
      </c>
      <c r="I33" s="211">
        <v>1000</v>
      </c>
      <c r="J33" s="201">
        <v>1710.45</v>
      </c>
      <c r="K33" s="212"/>
      <c r="L33" s="201"/>
      <c r="M33" s="212">
        <v>200</v>
      </c>
      <c r="N33" s="201">
        <v>245.55</v>
      </c>
      <c r="O33" s="212"/>
      <c r="P33" s="201"/>
      <c r="Q33" s="212"/>
      <c r="R33" s="201">
        <v>1097.6099999999999</v>
      </c>
      <c r="S33" s="212"/>
      <c r="T33" s="201"/>
      <c r="U33" s="212"/>
      <c r="V33" s="201"/>
      <c r="W33" s="212"/>
      <c r="X33" s="201"/>
      <c r="Y33" s="212"/>
      <c r="Z33" s="204"/>
    </row>
    <row r="34" spans="1:26" s="213" customFormat="1" x14ac:dyDescent="0.2">
      <c r="A34" s="206"/>
      <c r="B34" s="207"/>
      <c r="C34" s="207"/>
      <c r="D34" s="208" t="s">
        <v>88</v>
      </c>
      <c r="E34" s="209"/>
      <c r="F34" s="210" t="s">
        <v>35</v>
      </c>
      <c r="G34" s="203">
        <f t="shared" si="12"/>
        <v>2000</v>
      </c>
      <c r="H34" s="202">
        <f t="shared" si="12"/>
        <v>14642.35</v>
      </c>
      <c r="I34" s="211">
        <v>2000</v>
      </c>
      <c r="J34" s="201">
        <v>11222.35</v>
      </c>
      <c r="K34" s="212"/>
      <c r="L34" s="201"/>
      <c r="M34" s="212"/>
      <c r="N34" s="201">
        <v>3420</v>
      </c>
      <c r="O34" s="212"/>
      <c r="P34" s="201"/>
      <c r="Q34" s="212"/>
      <c r="R34" s="201"/>
      <c r="S34" s="212"/>
      <c r="T34" s="201"/>
      <c r="U34" s="212"/>
      <c r="V34" s="201"/>
      <c r="W34" s="212"/>
      <c r="X34" s="201"/>
      <c r="Y34" s="212"/>
      <c r="Z34" s="204"/>
    </row>
    <row r="35" spans="1:26" s="213" customFormat="1" x14ac:dyDescent="0.2">
      <c r="A35" s="206"/>
      <c r="B35" s="207"/>
      <c r="C35" s="207"/>
      <c r="D35" s="208" t="s">
        <v>89</v>
      </c>
      <c r="E35" s="209"/>
      <c r="F35" s="210" t="s">
        <v>36</v>
      </c>
      <c r="G35" s="203">
        <f t="shared" si="12"/>
        <v>0</v>
      </c>
      <c r="H35" s="202">
        <f t="shared" si="12"/>
        <v>224.61</v>
      </c>
      <c r="I35" s="211"/>
      <c r="J35" s="201"/>
      <c r="K35" s="212"/>
      <c r="L35" s="201"/>
      <c r="M35" s="212"/>
      <c r="N35" s="201">
        <v>224.61</v>
      </c>
      <c r="O35" s="212"/>
      <c r="P35" s="201"/>
      <c r="Q35" s="212"/>
      <c r="R35" s="201"/>
      <c r="S35" s="212"/>
      <c r="T35" s="201"/>
      <c r="U35" s="212"/>
      <c r="V35" s="201"/>
      <c r="W35" s="212"/>
      <c r="X35" s="201"/>
      <c r="Y35" s="212"/>
      <c r="Z35" s="204"/>
    </row>
    <row r="36" spans="1:26" s="213" customFormat="1" x14ac:dyDescent="0.2">
      <c r="A36" s="206"/>
      <c r="B36" s="207"/>
      <c r="C36" s="207"/>
      <c r="D36" s="208" t="s">
        <v>90</v>
      </c>
      <c r="E36" s="209"/>
      <c r="F36" s="210" t="s">
        <v>37</v>
      </c>
      <c r="G36" s="203">
        <f t="shared" si="12"/>
        <v>2094</v>
      </c>
      <c r="H36" s="202">
        <f t="shared" si="12"/>
        <v>4944.1400000000003</v>
      </c>
      <c r="I36" s="211">
        <v>2000</v>
      </c>
      <c r="J36" s="201">
        <v>4883.62</v>
      </c>
      <c r="K36" s="212"/>
      <c r="L36" s="201"/>
      <c r="M36" s="212">
        <v>94</v>
      </c>
      <c r="N36" s="201">
        <v>60.52</v>
      </c>
      <c r="O36" s="212"/>
      <c r="P36" s="201"/>
      <c r="Q36" s="212"/>
      <c r="R36" s="201"/>
      <c r="S36" s="212"/>
      <c r="T36" s="201"/>
      <c r="U36" s="212"/>
      <c r="V36" s="201"/>
      <c r="W36" s="212"/>
      <c r="X36" s="201"/>
      <c r="Y36" s="212"/>
      <c r="Z36" s="204"/>
    </row>
    <row r="37" spans="1:26" s="213" customFormat="1" x14ac:dyDescent="0.2">
      <c r="A37" s="206"/>
      <c r="B37" s="207"/>
      <c r="C37" s="207"/>
      <c r="D37" s="208">
        <v>3235</v>
      </c>
      <c r="E37" s="209"/>
      <c r="F37" s="210" t="s">
        <v>359</v>
      </c>
      <c r="G37" s="203">
        <f t="shared" si="12"/>
        <v>1000</v>
      </c>
      <c r="H37" s="202">
        <f t="shared" si="12"/>
        <v>1176.3699999999999</v>
      </c>
      <c r="I37" s="211">
        <v>1000</v>
      </c>
      <c r="J37" s="201">
        <v>1168.08</v>
      </c>
      <c r="K37" s="212"/>
      <c r="L37" s="201"/>
      <c r="M37" s="212"/>
      <c r="N37" s="201">
        <v>8.2899999999999991</v>
      </c>
      <c r="O37" s="212"/>
      <c r="P37" s="201"/>
      <c r="Q37" s="212"/>
      <c r="R37" s="201"/>
      <c r="S37" s="212"/>
      <c r="T37" s="201"/>
      <c r="U37" s="212"/>
      <c r="V37" s="201"/>
      <c r="W37" s="212"/>
      <c r="X37" s="201"/>
      <c r="Y37" s="212"/>
      <c r="Z37" s="204"/>
    </row>
    <row r="38" spans="1:26" s="213" customFormat="1" x14ac:dyDescent="0.2">
      <c r="A38" s="206"/>
      <c r="B38" s="207"/>
      <c r="C38" s="207"/>
      <c r="D38" s="208" t="s">
        <v>91</v>
      </c>
      <c r="E38" s="209"/>
      <c r="F38" s="210" t="s">
        <v>38</v>
      </c>
      <c r="G38" s="203">
        <f t="shared" si="12"/>
        <v>100</v>
      </c>
      <c r="H38" s="202">
        <f t="shared" si="12"/>
        <v>145.26</v>
      </c>
      <c r="I38" s="211">
        <v>100</v>
      </c>
      <c r="J38" s="201">
        <v>145.26</v>
      </c>
      <c r="K38" s="212"/>
      <c r="L38" s="201"/>
      <c r="M38" s="212"/>
      <c r="N38" s="201"/>
      <c r="O38" s="212"/>
      <c r="P38" s="201"/>
      <c r="Q38" s="212"/>
      <c r="R38" s="201"/>
      <c r="S38" s="212"/>
      <c r="T38" s="201"/>
      <c r="U38" s="212"/>
      <c r="V38" s="201"/>
      <c r="W38" s="212"/>
      <c r="X38" s="201"/>
      <c r="Y38" s="212"/>
      <c r="Z38" s="204"/>
    </row>
    <row r="39" spans="1:26" s="213" customFormat="1" x14ac:dyDescent="0.2">
      <c r="A39" s="206"/>
      <c r="B39" s="207"/>
      <c r="C39" s="207"/>
      <c r="D39" s="208" t="s">
        <v>92</v>
      </c>
      <c r="E39" s="209"/>
      <c r="F39" s="210" t="s">
        <v>39</v>
      </c>
      <c r="G39" s="203">
        <f t="shared" si="12"/>
        <v>0</v>
      </c>
      <c r="H39" s="202">
        <f t="shared" si="12"/>
        <v>26107.43</v>
      </c>
      <c r="I39" s="211"/>
      <c r="J39" s="201">
        <v>827.9</v>
      </c>
      <c r="K39" s="212"/>
      <c r="L39" s="201"/>
      <c r="M39" s="212"/>
      <c r="N39" s="201">
        <v>282.18</v>
      </c>
      <c r="O39" s="212"/>
      <c r="P39" s="201"/>
      <c r="Q39" s="212"/>
      <c r="R39" s="201">
        <v>24997.35</v>
      </c>
      <c r="S39" s="212"/>
      <c r="T39" s="201"/>
      <c r="U39" s="212"/>
      <c r="V39" s="201"/>
      <c r="W39" s="212"/>
      <c r="X39" s="201"/>
      <c r="Y39" s="212"/>
      <c r="Z39" s="204"/>
    </row>
    <row r="40" spans="1:26" s="213" customFormat="1" x14ac:dyDescent="0.2">
      <c r="A40" s="206"/>
      <c r="B40" s="207"/>
      <c r="C40" s="207"/>
      <c r="D40" s="208" t="s">
        <v>93</v>
      </c>
      <c r="E40" s="209"/>
      <c r="F40" s="210" t="s">
        <v>40</v>
      </c>
      <c r="G40" s="203">
        <f t="shared" ref="G40:H51" si="14">SUM(I40+K40+M40+O40+Q40+S40+U40+W40+Y40)</f>
        <v>0</v>
      </c>
      <c r="H40" s="202">
        <f t="shared" si="14"/>
        <v>2649.7799999999997</v>
      </c>
      <c r="I40" s="211"/>
      <c r="J40" s="201">
        <v>1308.53</v>
      </c>
      <c r="K40" s="212"/>
      <c r="L40" s="201"/>
      <c r="M40" s="212"/>
      <c r="N40" s="201">
        <v>1341.25</v>
      </c>
      <c r="O40" s="212"/>
      <c r="P40" s="201"/>
      <c r="Q40" s="212"/>
      <c r="R40" s="201"/>
      <c r="S40" s="212"/>
      <c r="T40" s="201"/>
      <c r="U40" s="212"/>
      <c r="V40" s="201"/>
      <c r="W40" s="212"/>
      <c r="X40" s="201"/>
      <c r="Y40" s="212"/>
      <c r="Z40" s="204"/>
    </row>
    <row r="41" spans="1:26" s="213" customFormat="1" x14ac:dyDescent="0.2">
      <c r="A41" s="206"/>
      <c r="B41" s="207"/>
      <c r="C41" s="207"/>
      <c r="D41" s="208" t="s">
        <v>94</v>
      </c>
      <c r="E41" s="209"/>
      <c r="F41" s="210" t="s">
        <v>41</v>
      </c>
      <c r="G41" s="203">
        <f t="shared" si="14"/>
        <v>0</v>
      </c>
      <c r="H41" s="202">
        <f t="shared" si="14"/>
        <v>4111.1000000000004</v>
      </c>
      <c r="I41" s="211"/>
      <c r="J41" s="201">
        <v>3621.76</v>
      </c>
      <c r="K41" s="212"/>
      <c r="L41" s="201"/>
      <c r="M41" s="212"/>
      <c r="N41" s="201">
        <v>489.34</v>
      </c>
      <c r="O41" s="212"/>
      <c r="P41" s="201"/>
      <c r="Q41" s="212"/>
      <c r="R41" s="201"/>
      <c r="S41" s="212"/>
      <c r="T41" s="201"/>
      <c r="U41" s="212"/>
      <c r="V41" s="201"/>
      <c r="W41" s="212"/>
      <c r="X41" s="201"/>
      <c r="Y41" s="212"/>
      <c r="Z41" s="204"/>
    </row>
    <row r="42" spans="1:26" s="3" customFormat="1" ht="15.75" x14ac:dyDescent="0.25">
      <c r="A42" s="43"/>
      <c r="B42" s="27"/>
      <c r="C42" s="27">
        <v>324</v>
      </c>
      <c r="D42" s="29"/>
      <c r="E42" s="36"/>
      <c r="F42" s="50" t="s">
        <v>95</v>
      </c>
      <c r="G42" s="61">
        <f t="shared" si="14"/>
        <v>0</v>
      </c>
      <c r="H42" s="62">
        <f t="shared" si="14"/>
        <v>0</v>
      </c>
      <c r="I42" s="129">
        <f>SUM(I43)</f>
        <v>0</v>
      </c>
      <c r="J42" s="130">
        <f t="shared" ref="J42:Z42" si="15">SUM(J43)</f>
        <v>0</v>
      </c>
      <c r="K42" s="131">
        <f t="shared" si="15"/>
        <v>0</v>
      </c>
      <c r="L42" s="130">
        <f t="shared" si="15"/>
        <v>0</v>
      </c>
      <c r="M42" s="131">
        <f t="shared" si="15"/>
        <v>0</v>
      </c>
      <c r="N42" s="130">
        <f t="shared" si="15"/>
        <v>0</v>
      </c>
      <c r="O42" s="131">
        <f t="shared" si="15"/>
        <v>0</v>
      </c>
      <c r="P42" s="130">
        <f t="shared" si="15"/>
        <v>0</v>
      </c>
      <c r="Q42" s="131">
        <f t="shared" si="15"/>
        <v>0</v>
      </c>
      <c r="R42" s="130">
        <f t="shared" si="15"/>
        <v>0</v>
      </c>
      <c r="S42" s="131">
        <f t="shared" si="15"/>
        <v>0</v>
      </c>
      <c r="T42" s="130">
        <f t="shared" si="15"/>
        <v>0</v>
      </c>
      <c r="U42" s="131">
        <f t="shared" si="15"/>
        <v>0</v>
      </c>
      <c r="V42" s="130">
        <f t="shared" si="15"/>
        <v>0</v>
      </c>
      <c r="W42" s="131">
        <f t="shared" ref="W42" si="16">SUM(W43)</f>
        <v>0</v>
      </c>
      <c r="X42" s="130">
        <f t="shared" ref="X42" si="17">SUM(X43)</f>
        <v>0</v>
      </c>
      <c r="Y42" s="131">
        <f t="shared" si="15"/>
        <v>0</v>
      </c>
      <c r="Z42" s="132">
        <f t="shared" si="15"/>
        <v>0</v>
      </c>
    </row>
    <row r="43" spans="1:26" s="213" customFormat="1" x14ac:dyDescent="0.2">
      <c r="A43" s="206"/>
      <c r="B43" s="207"/>
      <c r="C43" s="207"/>
      <c r="D43" s="215" t="s">
        <v>96</v>
      </c>
      <c r="E43" s="215"/>
      <c r="F43" s="210" t="s">
        <v>95</v>
      </c>
      <c r="G43" s="203">
        <f t="shared" si="14"/>
        <v>0</v>
      </c>
      <c r="H43" s="202">
        <f t="shared" si="14"/>
        <v>0</v>
      </c>
      <c r="I43" s="211"/>
      <c r="J43" s="201"/>
      <c r="K43" s="212"/>
      <c r="L43" s="201"/>
      <c r="M43" s="212"/>
      <c r="N43" s="201"/>
      <c r="O43" s="212"/>
      <c r="P43" s="201"/>
      <c r="Q43" s="212"/>
      <c r="R43" s="201"/>
      <c r="S43" s="212"/>
      <c r="T43" s="201"/>
      <c r="U43" s="212"/>
      <c r="V43" s="201"/>
      <c r="W43" s="212"/>
      <c r="X43" s="201"/>
      <c r="Y43" s="212"/>
      <c r="Z43" s="204"/>
    </row>
    <row r="44" spans="1:26" s="3" customFormat="1" ht="15.75" x14ac:dyDescent="0.25">
      <c r="A44" s="43"/>
      <c r="B44" s="27"/>
      <c r="C44" s="28" t="s">
        <v>97</v>
      </c>
      <c r="D44" s="29"/>
      <c r="E44" s="30"/>
      <c r="F44" s="50" t="s">
        <v>42</v>
      </c>
      <c r="G44" s="61">
        <f t="shared" si="14"/>
        <v>0</v>
      </c>
      <c r="H44" s="62">
        <f t="shared" si="14"/>
        <v>6132.08</v>
      </c>
      <c r="I44" s="129">
        <f t="shared" ref="I44:Z44" si="18">SUM(I45+I46+I47+I48+I49+I50)</f>
        <v>0</v>
      </c>
      <c r="J44" s="130">
        <f t="shared" si="18"/>
        <v>3960.64</v>
      </c>
      <c r="K44" s="129">
        <f t="shared" si="18"/>
        <v>0</v>
      </c>
      <c r="L44" s="130">
        <f t="shared" si="18"/>
        <v>0</v>
      </c>
      <c r="M44" s="129">
        <f t="shared" si="18"/>
        <v>0</v>
      </c>
      <c r="N44" s="130">
        <f t="shared" si="18"/>
        <v>1891.42</v>
      </c>
      <c r="O44" s="129">
        <f t="shared" si="18"/>
        <v>0</v>
      </c>
      <c r="P44" s="130">
        <f t="shared" si="18"/>
        <v>0</v>
      </c>
      <c r="Q44" s="129">
        <f t="shared" si="18"/>
        <v>0</v>
      </c>
      <c r="R44" s="130">
        <f t="shared" si="18"/>
        <v>280.02</v>
      </c>
      <c r="S44" s="129">
        <f t="shared" si="18"/>
        <v>0</v>
      </c>
      <c r="T44" s="130">
        <f t="shared" si="18"/>
        <v>0</v>
      </c>
      <c r="U44" s="129">
        <f t="shared" si="18"/>
        <v>0</v>
      </c>
      <c r="V44" s="130">
        <f t="shared" si="18"/>
        <v>0</v>
      </c>
      <c r="W44" s="129">
        <f t="shared" si="18"/>
        <v>0</v>
      </c>
      <c r="X44" s="130">
        <f t="shared" si="18"/>
        <v>0</v>
      </c>
      <c r="Y44" s="129">
        <f t="shared" si="18"/>
        <v>0</v>
      </c>
      <c r="Z44" s="132">
        <f t="shared" si="18"/>
        <v>0</v>
      </c>
    </row>
    <row r="45" spans="1:26" s="213" customFormat="1" x14ac:dyDescent="0.2">
      <c r="A45" s="206"/>
      <c r="B45" s="207"/>
      <c r="C45" s="207"/>
      <c r="D45" s="208" t="s">
        <v>98</v>
      </c>
      <c r="E45" s="209"/>
      <c r="F45" s="210" t="s">
        <v>43</v>
      </c>
      <c r="G45" s="203">
        <f t="shared" si="14"/>
        <v>0</v>
      </c>
      <c r="H45" s="202">
        <f t="shared" si="14"/>
        <v>964.4</v>
      </c>
      <c r="I45" s="211"/>
      <c r="J45" s="201">
        <v>964.4</v>
      </c>
      <c r="K45" s="212"/>
      <c r="L45" s="201"/>
      <c r="M45" s="212"/>
      <c r="N45" s="201"/>
      <c r="O45" s="212"/>
      <c r="P45" s="201"/>
      <c r="Q45" s="212"/>
      <c r="R45" s="201"/>
      <c r="S45" s="212"/>
      <c r="T45" s="201"/>
      <c r="U45" s="212"/>
      <c r="V45" s="201"/>
      <c r="W45" s="212"/>
      <c r="X45" s="201"/>
      <c r="Y45" s="212"/>
      <c r="Z45" s="204"/>
    </row>
    <row r="46" spans="1:26" s="213" customFormat="1" x14ac:dyDescent="0.2">
      <c r="A46" s="206"/>
      <c r="B46" s="207"/>
      <c r="C46" s="207"/>
      <c r="D46" s="208" t="s">
        <v>99</v>
      </c>
      <c r="E46" s="209"/>
      <c r="F46" s="210" t="s">
        <v>44</v>
      </c>
      <c r="G46" s="203">
        <f t="shared" si="14"/>
        <v>0</v>
      </c>
      <c r="H46" s="202">
        <f t="shared" si="14"/>
        <v>1454.28</v>
      </c>
      <c r="I46" s="211"/>
      <c r="J46" s="201"/>
      <c r="K46" s="212"/>
      <c r="L46" s="201"/>
      <c r="M46" s="212"/>
      <c r="N46" s="201">
        <v>1454.28</v>
      </c>
      <c r="O46" s="212"/>
      <c r="P46" s="201"/>
      <c r="Q46" s="212"/>
      <c r="R46" s="201"/>
      <c r="S46" s="212"/>
      <c r="T46" s="201"/>
      <c r="U46" s="212"/>
      <c r="V46" s="201"/>
      <c r="W46" s="212"/>
      <c r="X46" s="201"/>
      <c r="Y46" s="212"/>
      <c r="Z46" s="204"/>
    </row>
    <row r="47" spans="1:26" s="213" customFormat="1" x14ac:dyDescent="0.2">
      <c r="A47" s="206"/>
      <c r="B47" s="207"/>
      <c r="C47" s="207"/>
      <c r="D47" s="208" t="s">
        <v>100</v>
      </c>
      <c r="E47" s="209"/>
      <c r="F47" s="210" t="s">
        <v>45</v>
      </c>
      <c r="G47" s="203">
        <f t="shared" si="14"/>
        <v>0</v>
      </c>
      <c r="H47" s="202">
        <f t="shared" si="14"/>
        <v>35</v>
      </c>
      <c r="I47" s="211"/>
      <c r="J47" s="201"/>
      <c r="K47" s="212"/>
      <c r="L47" s="201"/>
      <c r="M47" s="212"/>
      <c r="N47" s="201">
        <v>35</v>
      </c>
      <c r="O47" s="212"/>
      <c r="P47" s="201"/>
      <c r="Q47" s="212"/>
      <c r="R47" s="201"/>
      <c r="S47" s="212"/>
      <c r="T47" s="201"/>
      <c r="U47" s="212"/>
      <c r="V47" s="201"/>
      <c r="W47" s="212"/>
      <c r="X47" s="201"/>
      <c r="Y47" s="212"/>
      <c r="Z47" s="204"/>
    </row>
    <row r="48" spans="1:26" s="213" customFormat="1" x14ac:dyDescent="0.2">
      <c r="A48" s="206"/>
      <c r="B48" s="207"/>
      <c r="C48" s="207"/>
      <c r="D48" s="214">
        <v>3295</v>
      </c>
      <c r="E48" s="215"/>
      <c r="F48" s="217" t="s">
        <v>46</v>
      </c>
      <c r="G48" s="203">
        <f t="shared" si="14"/>
        <v>0</v>
      </c>
      <c r="H48" s="202">
        <f t="shared" si="14"/>
        <v>3181.3799999999997</v>
      </c>
      <c r="I48" s="211"/>
      <c r="J48" s="201">
        <v>2809.24</v>
      </c>
      <c r="K48" s="212"/>
      <c r="L48" s="201"/>
      <c r="M48" s="212"/>
      <c r="N48" s="201">
        <v>372.14</v>
      </c>
      <c r="O48" s="212"/>
      <c r="P48" s="201"/>
      <c r="Q48" s="212"/>
      <c r="R48" s="201"/>
      <c r="S48" s="212"/>
      <c r="T48" s="201"/>
      <c r="U48" s="212"/>
      <c r="V48" s="201"/>
      <c r="W48" s="212"/>
      <c r="X48" s="201"/>
      <c r="Y48" s="212"/>
      <c r="Z48" s="204"/>
    </row>
    <row r="49" spans="1:26" s="213" customFormat="1" x14ac:dyDescent="0.2">
      <c r="A49" s="206"/>
      <c r="B49" s="207"/>
      <c r="C49" s="207"/>
      <c r="D49" s="214">
        <v>3296</v>
      </c>
      <c r="E49" s="215"/>
      <c r="F49" s="216" t="s">
        <v>101</v>
      </c>
      <c r="G49" s="203">
        <f t="shared" si="14"/>
        <v>0</v>
      </c>
      <c r="H49" s="202">
        <f t="shared" si="14"/>
        <v>280.02</v>
      </c>
      <c r="I49" s="211"/>
      <c r="J49" s="201"/>
      <c r="K49" s="212"/>
      <c r="L49" s="201"/>
      <c r="M49" s="212"/>
      <c r="N49" s="201"/>
      <c r="O49" s="212"/>
      <c r="P49" s="201"/>
      <c r="Q49" s="212"/>
      <c r="R49" s="201">
        <v>280.02</v>
      </c>
      <c r="S49" s="212"/>
      <c r="T49" s="201"/>
      <c r="U49" s="212"/>
      <c r="V49" s="201"/>
      <c r="W49" s="212"/>
      <c r="X49" s="201"/>
      <c r="Y49" s="212"/>
      <c r="Z49" s="204"/>
    </row>
    <row r="50" spans="1:26" s="213" customFormat="1" x14ac:dyDescent="0.2">
      <c r="A50" s="206"/>
      <c r="B50" s="207"/>
      <c r="C50" s="207"/>
      <c r="D50" s="208" t="s">
        <v>102</v>
      </c>
      <c r="E50" s="209"/>
      <c r="F50" s="210" t="s">
        <v>42</v>
      </c>
      <c r="G50" s="203">
        <f t="shared" si="14"/>
        <v>0</v>
      </c>
      <c r="H50" s="202">
        <f t="shared" si="14"/>
        <v>217</v>
      </c>
      <c r="I50" s="211"/>
      <c r="J50" s="201">
        <v>187</v>
      </c>
      <c r="K50" s="212"/>
      <c r="L50" s="201"/>
      <c r="M50" s="212"/>
      <c r="N50" s="201">
        <v>30</v>
      </c>
      <c r="O50" s="212"/>
      <c r="P50" s="201"/>
      <c r="Q50" s="212"/>
      <c r="R50" s="201"/>
      <c r="S50" s="212"/>
      <c r="T50" s="201"/>
      <c r="U50" s="212"/>
      <c r="V50" s="201"/>
      <c r="W50" s="212"/>
      <c r="X50" s="201"/>
      <c r="Y50" s="212"/>
      <c r="Z50" s="204"/>
    </row>
    <row r="51" spans="1:26" s="128" customFormat="1" ht="18.75" customHeight="1" x14ac:dyDescent="0.25">
      <c r="A51" s="124"/>
      <c r="B51" s="25" t="s">
        <v>103</v>
      </c>
      <c r="C51" s="24"/>
      <c r="D51" s="24"/>
      <c r="E51" s="26"/>
      <c r="F51" s="49" t="s">
        <v>104</v>
      </c>
      <c r="G51" s="58">
        <f t="shared" si="14"/>
        <v>133</v>
      </c>
      <c r="H51" s="59">
        <f t="shared" si="14"/>
        <v>1049.1600000000001</v>
      </c>
      <c r="I51" s="125">
        <f t="shared" ref="I51:Z51" si="19">SUM(I52+I56)</f>
        <v>0</v>
      </c>
      <c r="J51" s="125">
        <f t="shared" si="19"/>
        <v>0</v>
      </c>
      <c r="K51" s="125">
        <f t="shared" si="19"/>
        <v>0</v>
      </c>
      <c r="L51" s="125">
        <f t="shared" si="19"/>
        <v>0</v>
      </c>
      <c r="M51" s="125">
        <f t="shared" si="19"/>
        <v>133</v>
      </c>
      <c r="N51" s="125">
        <f t="shared" si="19"/>
        <v>989.9</v>
      </c>
      <c r="O51" s="125">
        <f t="shared" si="19"/>
        <v>0</v>
      </c>
      <c r="P51" s="125">
        <f t="shared" si="19"/>
        <v>0</v>
      </c>
      <c r="Q51" s="125">
        <f t="shared" si="19"/>
        <v>0</v>
      </c>
      <c r="R51" s="125">
        <f t="shared" si="19"/>
        <v>59.26</v>
      </c>
      <c r="S51" s="125">
        <f t="shared" si="19"/>
        <v>0</v>
      </c>
      <c r="T51" s="125">
        <f t="shared" si="19"/>
        <v>0</v>
      </c>
      <c r="U51" s="125">
        <f t="shared" si="19"/>
        <v>0</v>
      </c>
      <c r="V51" s="125">
        <f t="shared" si="19"/>
        <v>0</v>
      </c>
      <c r="W51" s="125">
        <f t="shared" si="19"/>
        <v>0</v>
      </c>
      <c r="X51" s="125">
        <f t="shared" si="19"/>
        <v>0</v>
      </c>
      <c r="Y51" s="125">
        <f t="shared" si="19"/>
        <v>0</v>
      </c>
      <c r="Z51" s="176">
        <f t="shared" si="19"/>
        <v>0</v>
      </c>
    </row>
    <row r="52" spans="1:26" s="3" customFormat="1" ht="15.75" x14ac:dyDescent="0.25">
      <c r="A52" s="43"/>
      <c r="B52" s="27"/>
      <c r="C52" s="28" t="s">
        <v>157</v>
      </c>
      <c r="D52" s="29"/>
      <c r="E52" s="30"/>
      <c r="F52" s="50" t="s">
        <v>158</v>
      </c>
      <c r="G52" s="61">
        <f t="shared" ref="G52:H58" si="20">SUM(I52+K52+M52+O52+Q52+S52+U52+W52+Y52)</f>
        <v>0</v>
      </c>
      <c r="H52" s="62">
        <f t="shared" si="20"/>
        <v>0</v>
      </c>
      <c r="I52" s="129">
        <f t="shared" ref="I52:Z52" si="21">SUM(I53+I54+I55)</f>
        <v>0</v>
      </c>
      <c r="J52" s="130">
        <f t="shared" si="21"/>
        <v>0</v>
      </c>
      <c r="K52" s="129">
        <f t="shared" si="21"/>
        <v>0</v>
      </c>
      <c r="L52" s="130">
        <f t="shared" si="21"/>
        <v>0</v>
      </c>
      <c r="M52" s="129">
        <f t="shared" si="21"/>
        <v>0</v>
      </c>
      <c r="N52" s="130">
        <f t="shared" si="21"/>
        <v>0</v>
      </c>
      <c r="O52" s="129">
        <f t="shared" si="21"/>
        <v>0</v>
      </c>
      <c r="P52" s="130">
        <f t="shared" si="21"/>
        <v>0</v>
      </c>
      <c r="Q52" s="129">
        <f t="shared" si="21"/>
        <v>0</v>
      </c>
      <c r="R52" s="130">
        <f t="shared" si="21"/>
        <v>0</v>
      </c>
      <c r="S52" s="129">
        <f t="shared" si="21"/>
        <v>0</v>
      </c>
      <c r="T52" s="130">
        <f t="shared" si="21"/>
        <v>0</v>
      </c>
      <c r="U52" s="129">
        <f t="shared" si="21"/>
        <v>0</v>
      </c>
      <c r="V52" s="130">
        <f t="shared" si="21"/>
        <v>0</v>
      </c>
      <c r="W52" s="129">
        <f t="shared" si="21"/>
        <v>0</v>
      </c>
      <c r="X52" s="130">
        <f t="shared" si="21"/>
        <v>0</v>
      </c>
      <c r="Y52" s="129">
        <f t="shared" si="21"/>
        <v>0</v>
      </c>
      <c r="Z52" s="132">
        <f t="shared" si="21"/>
        <v>0</v>
      </c>
    </row>
    <row r="53" spans="1:26" s="213" customFormat="1" ht="25.5" x14ac:dyDescent="0.2">
      <c r="A53" s="206"/>
      <c r="B53" s="207"/>
      <c r="C53" s="207"/>
      <c r="D53" s="208" t="s">
        <v>159</v>
      </c>
      <c r="E53" s="209"/>
      <c r="F53" s="210" t="s">
        <v>160</v>
      </c>
      <c r="G53" s="203">
        <f t="shared" si="20"/>
        <v>0</v>
      </c>
      <c r="H53" s="202">
        <f t="shared" si="20"/>
        <v>0</v>
      </c>
      <c r="I53" s="211"/>
      <c r="J53" s="201"/>
      <c r="K53" s="212"/>
      <c r="L53" s="201"/>
      <c r="M53" s="212"/>
      <c r="N53" s="201"/>
      <c r="O53" s="212"/>
      <c r="P53" s="201"/>
      <c r="Q53" s="212"/>
      <c r="R53" s="201"/>
      <c r="S53" s="212"/>
      <c r="T53" s="201"/>
      <c r="U53" s="212"/>
      <c r="V53" s="201"/>
      <c r="W53" s="212"/>
      <c r="X53" s="201"/>
      <c r="Y53" s="212"/>
      <c r="Z53" s="204"/>
    </row>
    <row r="54" spans="1:26" s="213" customFormat="1" ht="26.25" customHeight="1" x14ac:dyDescent="0.2">
      <c r="A54" s="206"/>
      <c r="B54" s="207"/>
      <c r="C54" s="207"/>
      <c r="D54" s="208" t="s">
        <v>161</v>
      </c>
      <c r="E54" s="209"/>
      <c r="F54" s="210" t="s">
        <v>162</v>
      </c>
      <c r="G54" s="203">
        <f t="shared" si="20"/>
        <v>0</v>
      </c>
      <c r="H54" s="202">
        <f t="shared" si="20"/>
        <v>0</v>
      </c>
      <c r="I54" s="211"/>
      <c r="J54" s="201"/>
      <c r="K54" s="212"/>
      <c r="L54" s="201"/>
      <c r="M54" s="212"/>
      <c r="N54" s="201"/>
      <c r="O54" s="212"/>
      <c r="P54" s="201"/>
      <c r="Q54" s="212"/>
      <c r="R54" s="201"/>
      <c r="S54" s="212"/>
      <c r="T54" s="201"/>
      <c r="U54" s="212"/>
      <c r="V54" s="201"/>
      <c r="W54" s="212"/>
      <c r="X54" s="201"/>
      <c r="Y54" s="212"/>
      <c r="Z54" s="204"/>
    </row>
    <row r="55" spans="1:26" s="213" customFormat="1" x14ac:dyDescent="0.2">
      <c r="A55" s="206"/>
      <c r="B55" s="207"/>
      <c r="C55" s="207"/>
      <c r="D55" s="208" t="s">
        <v>163</v>
      </c>
      <c r="E55" s="209"/>
      <c r="F55" s="210" t="s">
        <v>164</v>
      </c>
      <c r="G55" s="203">
        <f t="shared" si="20"/>
        <v>0</v>
      </c>
      <c r="H55" s="202">
        <f t="shared" si="20"/>
        <v>0</v>
      </c>
      <c r="I55" s="211"/>
      <c r="J55" s="201"/>
      <c r="K55" s="212"/>
      <c r="L55" s="201"/>
      <c r="M55" s="212"/>
      <c r="N55" s="201"/>
      <c r="O55" s="212"/>
      <c r="P55" s="201"/>
      <c r="Q55" s="212"/>
      <c r="R55" s="201"/>
      <c r="S55" s="212"/>
      <c r="T55" s="201"/>
      <c r="U55" s="212"/>
      <c r="V55" s="201"/>
      <c r="W55" s="212"/>
      <c r="X55" s="201"/>
      <c r="Y55" s="212"/>
      <c r="Z55" s="204"/>
    </row>
    <row r="56" spans="1:26" s="3" customFormat="1" ht="15.75" x14ac:dyDescent="0.25">
      <c r="A56" s="43"/>
      <c r="B56" s="27"/>
      <c r="C56" s="28" t="s">
        <v>105</v>
      </c>
      <c r="D56" s="29"/>
      <c r="E56" s="30"/>
      <c r="F56" s="50" t="s">
        <v>106</v>
      </c>
      <c r="G56" s="61">
        <f t="shared" si="20"/>
        <v>133</v>
      </c>
      <c r="H56" s="62">
        <f t="shared" si="20"/>
        <v>1049.1600000000001</v>
      </c>
      <c r="I56" s="129">
        <f t="shared" ref="I56:Z56" si="22">SUM(I57+I58)</f>
        <v>0</v>
      </c>
      <c r="J56" s="130">
        <f t="shared" si="22"/>
        <v>0</v>
      </c>
      <c r="K56" s="129">
        <f t="shared" si="22"/>
        <v>0</v>
      </c>
      <c r="L56" s="130">
        <f t="shared" si="22"/>
        <v>0</v>
      </c>
      <c r="M56" s="129">
        <f t="shared" si="22"/>
        <v>133</v>
      </c>
      <c r="N56" s="130">
        <f t="shared" si="22"/>
        <v>989.9</v>
      </c>
      <c r="O56" s="129">
        <f t="shared" si="22"/>
        <v>0</v>
      </c>
      <c r="P56" s="130">
        <f t="shared" si="22"/>
        <v>0</v>
      </c>
      <c r="Q56" s="129">
        <f t="shared" si="22"/>
        <v>0</v>
      </c>
      <c r="R56" s="130">
        <f t="shared" si="22"/>
        <v>59.26</v>
      </c>
      <c r="S56" s="129">
        <f t="shared" si="22"/>
        <v>0</v>
      </c>
      <c r="T56" s="130">
        <f t="shared" si="22"/>
        <v>0</v>
      </c>
      <c r="U56" s="129">
        <f t="shared" si="22"/>
        <v>0</v>
      </c>
      <c r="V56" s="130">
        <f t="shared" si="22"/>
        <v>0</v>
      </c>
      <c r="W56" s="129">
        <f t="shared" si="22"/>
        <v>0</v>
      </c>
      <c r="X56" s="130">
        <f t="shared" si="22"/>
        <v>0</v>
      </c>
      <c r="Y56" s="129">
        <f t="shared" si="22"/>
        <v>0</v>
      </c>
      <c r="Z56" s="132">
        <f t="shared" si="22"/>
        <v>0</v>
      </c>
    </row>
    <row r="57" spans="1:26" s="213" customFormat="1" x14ac:dyDescent="0.2">
      <c r="A57" s="206"/>
      <c r="B57" s="207"/>
      <c r="C57" s="207"/>
      <c r="D57" s="208" t="s">
        <v>107</v>
      </c>
      <c r="E57" s="209"/>
      <c r="F57" s="210" t="s">
        <v>108</v>
      </c>
      <c r="G57" s="203">
        <f t="shared" si="20"/>
        <v>133</v>
      </c>
      <c r="H57" s="202">
        <f t="shared" si="20"/>
        <v>880.38</v>
      </c>
      <c r="I57" s="211"/>
      <c r="J57" s="201"/>
      <c r="K57" s="212"/>
      <c r="L57" s="201"/>
      <c r="M57" s="212">
        <v>133</v>
      </c>
      <c r="N57" s="201">
        <v>880.38</v>
      </c>
      <c r="O57" s="212"/>
      <c r="P57" s="201"/>
      <c r="Q57" s="212"/>
      <c r="R57" s="201"/>
      <c r="S57" s="212"/>
      <c r="T57" s="201"/>
      <c r="U57" s="212"/>
      <c r="V57" s="201"/>
      <c r="W57" s="212"/>
      <c r="X57" s="201"/>
      <c r="Y57" s="212"/>
      <c r="Z57" s="204"/>
    </row>
    <row r="58" spans="1:26" s="213" customFormat="1" x14ac:dyDescent="0.2">
      <c r="A58" s="206"/>
      <c r="B58" s="207"/>
      <c r="C58" s="207"/>
      <c r="D58" s="208" t="s">
        <v>109</v>
      </c>
      <c r="E58" s="209"/>
      <c r="F58" s="210" t="s">
        <v>110</v>
      </c>
      <c r="G58" s="203">
        <f t="shared" si="20"/>
        <v>0</v>
      </c>
      <c r="H58" s="202">
        <f t="shared" si="20"/>
        <v>168.78</v>
      </c>
      <c r="I58" s="211"/>
      <c r="J58" s="201"/>
      <c r="K58" s="212"/>
      <c r="L58" s="201"/>
      <c r="M58" s="212"/>
      <c r="N58" s="201">
        <v>109.52</v>
      </c>
      <c r="O58" s="212"/>
      <c r="P58" s="201"/>
      <c r="Q58" s="212"/>
      <c r="R58" s="201">
        <v>59.26</v>
      </c>
      <c r="S58" s="212"/>
      <c r="T58" s="201"/>
      <c r="U58" s="212"/>
      <c r="V58" s="201"/>
      <c r="W58" s="212"/>
      <c r="X58" s="201"/>
      <c r="Y58" s="212"/>
      <c r="Z58" s="204"/>
    </row>
    <row r="59" spans="1:26" s="128" customFormat="1" ht="18.75" customHeight="1" x14ac:dyDescent="0.25">
      <c r="A59" s="124"/>
      <c r="B59" s="25" t="s">
        <v>165</v>
      </c>
      <c r="C59" s="24"/>
      <c r="D59" s="24"/>
      <c r="E59" s="26"/>
      <c r="F59" s="49" t="s">
        <v>166</v>
      </c>
      <c r="G59" s="58">
        <f t="shared" ref="G59:H61" si="23">SUM(I59+K59+M59+O59+Q59+S59+U59+W59+Y59)</f>
        <v>0</v>
      </c>
      <c r="H59" s="59">
        <f t="shared" si="23"/>
        <v>0</v>
      </c>
      <c r="I59" s="125">
        <f t="shared" ref="I59:Z59" si="24">SUM(I60+I62+I65)</f>
        <v>0</v>
      </c>
      <c r="J59" s="125">
        <f t="shared" si="24"/>
        <v>0</v>
      </c>
      <c r="K59" s="125">
        <f t="shared" si="24"/>
        <v>0</v>
      </c>
      <c r="L59" s="125">
        <f t="shared" si="24"/>
        <v>0</v>
      </c>
      <c r="M59" s="125">
        <f t="shared" si="24"/>
        <v>0</v>
      </c>
      <c r="N59" s="125">
        <f t="shared" si="24"/>
        <v>0</v>
      </c>
      <c r="O59" s="125">
        <f t="shared" si="24"/>
        <v>0</v>
      </c>
      <c r="P59" s="125">
        <f t="shared" si="24"/>
        <v>0</v>
      </c>
      <c r="Q59" s="125">
        <f t="shared" si="24"/>
        <v>0</v>
      </c>
      <c r="R59" s="125">
        <f t="shared" si="24"/>
        <v>0</v>
      </c>
      <c r="S59" s="125">
        <f t="shared" si="24"/>
        <v>0</v>
      </c>
      <c r="T59" s="125">
        <f t="shared" si="24"/>
        <v>0</v>
      </c>
      <c r="U59" s="125">
        <f t="shared" si="24"/>
        <v>0</v>
      </c>
      <c r="V59" s="125">
        <f t="shared" si="24"/>
        <v>0</v>
      </c>
      <c r="W59" s="125">
        <f t="shared" si="24"/>
        <v>0</v>
      </c>
      <c r="X59" s="125">
        <f t="shared" si="24"/>
        <v>0</v>
      </c>
      <c r="Y59" s="125">
        <f t="shared" si="24"/>
        <v>0</v>
      </c>
      <c r="Z59" s="176">
        <f t="shared" si="24"/>
        <v>0</v>
      </c>
    </row>
    <row r="60" spans="1:26" s="3" customFormat="1" ht="15.75" x14ac:dyDescent="0.25">
      <c r="A60" s="43"/>
      <c r="B60" s="27"/>
      <c r="C60" s="28" t="s">
        <v>167</v>
      </c>
      <c r="D60" s="29"/>
      <c r="E60" s="30"/>
      <c r="F60" s="50" t="s">
        <v>168</v>
      </c>
      <c r="G60" s="61">
        <f t="shared" si="23"/>
        <v>0</v>
      </c>
      <c r="H60" s="62">
        <f t="shared" si="23"/>
        <v>0</v>
      </c>
      <c r="I60" s="129">
        <f>SUM(I61)</f>
        <v>0</v>
      </c>
      <c r="J60" s="130">
        <f>SUM(J61)</f>
        <v>0</v>
      </c>
      <c r="K60" s="129">
        <f t="shared" ref="K60:Z60" si="25">SUM(K61)</f>
        <v>0</v>
      </c>
      <c r="L60" s="130">
        <f t="shared" si="25"/>
        <v>0</v>
      </c>
      <c r="M60" s="129">
        <f t="shared" si="25"/>
        <v>0</v>
      </c>
      <c r="N60" s="130">
        <f t="shared" si="25"/>
        <v>0</v>
      </c>
      <c r="O60" s="129">
        <f t="shared" si="25"/>
        <v>0</v>
      </c>
      <c r="P60" s="130">
        <f t="shared" si="25"/>
        <v>0</v>
      </c>
      <c r="Q60" s="129">
        <f t="shared" si="25"/>
        <v>0</v>
      </c>
      <c r="R60" s="130">
        <f t="shared" si="25"/>
        <v>0</v>
      </c>
      <c r="S60" s="129">
        <f t="shared" si="25"/>
        <v>0</v>
      </c>
      <c r="T60" s="130">
        <f t="shared" si="25"/>
        <v>0</v>
      </c>
      <c r="U60" s="129">
        <f t="shared" si="25"/>
        <v>0</v>
      </c>
      <c r="V60" s="130">
        <f t="shared" si="25"/>
        <v>0</v>
      </c>
      <c r="W60" s="129">
        <f t="shared" si="25"/>
        <v>0</v>
      </c>
      <c r="X60" s="130">
        <f t="shared" si="25"/>
        <v>0</v>
      </c>
      <c r="Y60" s="129">
        <f t="shared" si="25"/>
        <v>0</v>
      </c>
      <c r="Z60" s="132">
        <f t="shared" si="25"/>
        <v>0</v>
      </c>
    </row>
    <row r="61" spans="1:26" s="213" customFormat="1" x14ac:dyDescent="0.2">
      <c r="A61" s="206"/>
      <c r="B61" s="207"/>
      <c r="C61" s="207"/>
      <c r="D61" s="208" t="s">
        <v>169</v>
      </c>
      <c r="E61" s="209"/>
      <c r="F61" s="210" t="s">
        <v>170</v>
      </c>
      <c r="G61" s="203">
        <f t="shared" si="23"/>
        <v>0</v>
      </c>
      <c r="H61" s="202">
        <f t="shared" si="23"/>
        <v>0</v>
      </c>
      <c r="I61" s="211"/>
      <c r="J61" s="201"/>
      <c r="K61" s="212"/>
      <c r="L61" s="201"/>
      <c r="M61" s="212"/>
      <c r="N61" s="201"/>
      <c r="O61" s="212"/>
      <c r="P61" s="201"/>
      <c r="Q61" s="212"/>
      <c r="R61" s="201"/>
      <c r="S61" s="212"/>
      <c r="T61" s="201"/>
      <c r="U61" s="212"/>
      <c r="V61" s="201"/>
      <c r="W61" s="212"/>
      <c r="X61" s="201"/>
      <c r="Y61" s="212"/>
      <c r="Z61" s="204"/>
    </row>
    <row r="62" spans="1:26" s="3" customFormat="1" ht="15.75" x14ac:dyDescent="0.25">
      <c r="A62" s="43"/>
      <c r="B62" s="27"/>
      <c r="C62" s="27">
        <v>368</v>
      </c>
      <c r="D62" s="29"/>
      <c r="E62" s="36"/>
      <c r="F62" s="50" t="s">
        <v>122</v>
      </c>
      <c r="G62" s="61">
        <f t="shared" ref="G62:H70" si="26">SUM(I62+K62+M62+O62+Q62+S62+U62+W62+Y62)</f>
        <v>0</v>
      </c>
      <c r="H62" s="62">
        <f t="shared" si="26"/>
        <v>0</v>
      </c>
      <c r="I62" s="129">
        <f t="shared" ref="I62:Z62" si="27">SUM(I63+I64)</f>
        <v>0</v>
      </c>
      <c r="J62" s="130">
        <f t="shared" si="27"/>
        <v>0</v>
      </c>
      <c r="K62" s="131">
        <f t="shared" si="27"/>
        <v>0</v>
      </c>
      <c r="L62" s="130">
        <f t="shared" si="27"/>
        <v>0</v>
      </c>
      <c r="M62" s="131">
        <f t="shared" si="27"/>
        <v>0</v>
      </c>
      <c r="N62" s="130">
        <f t="shared" si="27"/>
        <v>0</v>
      </c>
      <c r="O62" s="131">
        <f t="shared" si="27"/>
        <v>0</v>
      </c>
      <c r="P62" s="130">
        <f t="shared" si="27"/>
        <v>0</v>
      </c>
      <c r="Q62" s="131">
        <f t="shared" si="27"/>
        <v>0</v>
      </c>
      <c r="R62" s="130">
        <f t="shared" si="27"/>
        <v>0</v>
      </c>
      <c r="S62" s="131">
        <f t="shared" si="27"/>
        <v>0</v>
      </c>
      <c r="T62" s="130">
        <f t="shared" si="27"/>
        <v>0</v>
      </c>
      <c r="U62" s="131">
        <f t="shared" si="27"/>
        <v>0</v>
      </c>
      <c r="V62" s="130">
        <f t="shared" si="27"/>
        <v>0</v>
      </c>
      <c r="W62" s="131">
        <f t="shared" si="27"/>
        <v>0</v>
      </c>
      <c r="X62" s="130">
        <f t="shared" si="27"/>
        <v>0</v>
      </c>
      <c r="Y62" s="131">
        <f t="shared" si="27"/>
        <v>0</v>
      </c>
      <c r="Z62" s="132">
        <f t="shared" si="27"/>
        <v>0</v>
      </c>
    </row>
    <row r="63" spans="1:26" s="213" customFormat="1" x14ac:dyDescent="0.2">
      <c r="A63" s="206"/>
      <c r="B63" s="207"/>
      <c r="C63" s="207"/>
      <c r="D63" s="214">
        <v>3681</v>
      </c>
      <c r="E63" s="215"/>
      <c r="F63" s="210" t="s">
        <v>123</v>
      </c>
      <c r="G63" s="203">
        <f t="shared" si="26"/>
        <v>0</v>
      </c>
      <c r="H63" s="202">
        <f t="shared" si="26"/>
        <v>0</v>
      </c>
      <c r="I63" s="211"/>
      <c r="J63" s="201"/>
      <c r="K63" s="212"/>
      <c r="L63" s="201"/>
      <c r="M63" s="212"/>
      <c r="N63" s="201"/>
      <c r="O63" s="212"/>
      <c r="P63" s="201"/>
      <c r="Q63" s="212"/>
      <c r="R63" s="201"/>
      <c r="S63" s="212"/>
      <c r="T63" s="201"/>
      <c r="U63" s="212"/>
      <c r="V63" s="201"/>
      <c r="W63" s="212"/>
      <c r="X63" s="201"/>
      <c r="Y63" s="212"/>
      <c r="Z63" s="204"/>
    </row>
    <row r="64" spans="1:26" s="213" customFormat="1" x14ac:dyDescent="0.2">
      <c r="A64" s="206"/>
      <c r="B64" s="207"/>
      <c r="C64" s="207"/>
      <c r="D64" s="214">
        <v>3682</v>
      </c>
      <c r="E64" s="215"/>
      <c r="F64" s="210" t="s">
        <v>124</v>
      </c>
      <c r="G64" s="203">
        <f t="shared" si="26"/>
        <v>0</v>
      </c>
      <c r="H64" s="202">
        <f t="shared" si="26"/>
        <v>0</v>
      </c>
      <c r="I64" s="211"/>
      <c r="J64" s="201"/>
      <c r="K64" s="212"/>
      <c r="L64" s="201"/>
      <c r="M64" s="212"/>
      <c r="N64" s="201"/>
      <c r="O64" s="212"/>
      <c r="P64" s="201"/>
      <c r="Q64" s="212"/>
      <c r="R64" s="201"/>
      <c r="S64" s="212"/>
      <c r="T64" s="201"/>
      <c r="U64" s="212"/>
      <c r="V64" s="201"/>
      <c r="W64" s="212"/>
      <c r="X64" s="201"/>
      <c r="Y64" s="212"/>
      <c r="Z64" s="204"/>
    </row>
    <row r="65" spans="1:26" s="3" customFormat="1" ht="15.75" x14ac:dyDescent="0.25">
      <c r="A65" s="43"/>
      <c r="B65" s="27"/>
      <c r="C65" s="27">
        <v>369</v>
      </c>
      <c r="D65" s="29"/>
      <c r="E65" s="36"/>
      <c r="F65" s="50" t="s">
        <v>125</v>
      </c>
      <c r="G65" s="61">
        <f t="shared" si="26"/>
        <v>0</v>
      </c>
      <c r="H65" s="62">
        <f t="shared" si="26"/>
        <v>0</v>
      </c>
      <c r="I65" s="129">
        <f t="shared" ref="I65:Z65" si="28">SUM(I66+I67+I68+I69)</f>
        <v>0</v>
      </c>
      <c r="J65" s="130">
        <f t="shared" si="28"/>
        <v>0</v>
      </c>
      <c r="K65" s="131">
        <f t="shared" si="28"/>
        <v>0</v>
      </c>
      <c r="L65" s="130">
        <f t="shared" si="28"/>
        <v>0</v>
      </c>
      <c r="M65" s="131">
        <f t="shared" si="28"/>
        <v>0</v>
      </c>
      <c r="N65" s="130">
        <f t="shared" si="28"/>
        <v>0</v>
      </c>
      <c r="O65" s="131">
        <f t="shared" si="28"/>
        <v>0</v>
      </c>
      <c r="P65" s="130">
        <f t="shared" si="28"/>
        <v>0</v>
      </c>
      <c r="Q65" s="131">
        <f t="shared" si="28"/>
        <v>0</v>
      </c>
      <c r="R65" s="130">
        <f t="shared" si="28"/>
        <v>0</v>
      </c>
      <c r="S65" s="131">
        <f t="shared" si="28"/>
        <v>0</v>
      </c>
      <c r="T65" s="130">
        <f t="shared" si="28"/>
        <v>0</v>
      </c>
      <c r="U65" s="131">
        <f t="shared" si="28"/>
        <v>0</v>
      </c>
      <c r="V65" s="130">
        <f t="shared" si="28"/>
        <v>0</v>
      </c>
      <c r="W65" s="131">
        <f t="shared" si="28"/>
        <v>0</v>
      </c>
      <c r="X65" s="130">
        <f t="shared" si="28"/>
        <v>0</v>
      </c>
      <c r="Y65" s="131">
        <f t="shared" si="28"/>
        <v>0</v>
      </c>
      <c r="Z65" s="132">
        <f t="shared" si="28"/>
        <v>0</v>
      </c>
    </row>
    <row r="66" spans="1:26" s="213" customFormat="1" x14ac:dyDescent="0.2">
      <c r="A66" s="206"/>
      <c r="B66" s="207"/>
      <c r="C66" s="207"/>
      <c r="D66" s="214">
        <v>3691</v>
      </c>
      <c r="E66" s="215"/>
      <c r="F66" s="210" t="s">
        <v>126</v>
      </c>
      <c r="G66" s="203">
        <f t="shared" si="26"/>
        <v>0</v>
      </c>
      <c r="H66" s="202">
        <f t="shared" si="26"/>
        <v>0</v>
      </c>
      <c r="I66" s="211"/>
      <c r="J66" s="201"/>
      <c r="K66" s="212"/>
      <c r="L66" s="201"/>
      <c r="M66" s="212"/>
      <c r="N66" s="201"/>
      <c r="O66" s="212"/>
      <c r="P66" s="201"/>
      <c r="Q66" s="212"/>
      <c r="R66" s="201"/>
      <c r="S66" s="212"/>
      <c r="T66" s="201"/>
      <c r="U66" s="212"/>
      <c r="V66" s="201"/>
      <c r="W66" s="212"/>
      <c r="X66" s="201"/>
      <c r="Y66" s="212"/>
      <c r="Z66" s="204"/>
    </row>
    <row r="67" spans="1:26" s="213" customFormat="1" x14ac:dyDescent="0.2">
      <c r="A67" s="206"/>
      <c r="B67" s="207"/>
      <c r="C67" s="207"/>
      <c r="D67" s="214">
        <v>3692</v>
      </c>
      <c r="E67" s="215"/>
      <c r="F67" s="210" t="s">
        <v>127</v>
      </c>
      <c r="G67" s="203">
        <f t="shared" si="26"/>
        <v>0</v>
      </c>
      <c r="H67" s="202">
        <f t="shared" si="26"/>
        <v>0</v>
      </c>
      <c r="I67" s="211"/>
      <c r="J67" s="201"/>
      <c r="K67" s="212"/>
      <c r="L67" s="201"/>
      <c r="M67" s="212"/>
      <c r="N67" s="201"/>
      <c r="O67" s="212"/>
      <c r="P67" s="201"/>
      <c r="Q67" s="212"/>
      <c r="R67" s="201"/>
      <c r="S67" s="212"/>
      <c r="T67" s="201"/>
      <c r="U67" s="212"/>
      <c r="V67" s="201"/>
      <c r="W67" s="212"/>
      <c r="X67" s="201"/>
      <c r="Y67" s="212"/>
      <c r="Z67" s="204"/>
    </row>
    <row r="68" spans="1:26" s="213" customFormat="1" ht="25.5" x14ac:dyDescent="0.2">
      <c r="A68" s="206"/>
      <c r="B68" s="207"/>
      <c r="C68" s="207"/>
      <c r="D68" s="214">
        <v>3693</v>
      </c>
      <c r="E68" s="215"/>
      <c r="F68" s="210" t="s">
        <v>128</v>
      </c>
      <c r="G68" s="203">
        <f t="shared" si="26"/>
        <v>0</v>
      </c>
      <c r="H68" s="202">
        <f t="shared" si="26"/>
        <v>0</v>
      </c>
      <c r="I68" s="211"/>
      <c r="J68" s="201"/>
      <c r="K68" s="212"/>
      <c r="L68" s="201"/>
      <c r="M68" s="212"/>
      <c r="N68" s="201"/>
      <c r="O68" s="212"/>
      <c r="P68" s="201"/>
      <c r="Q68" s="212"/>
      <c r="R68" s="201"/>
      <c r="S68" s="212"/>
      <c r="T68" s="201"/>
      <c r="U68" s="212"/>
      <c r="V68" s="201"/>
      <c r="W68" s="212"/>
      <c r="X68" s="201"/>
      <c r="Y68" s="212"/>
      <c r="Z68" s="204"/>
    </row>
    <row r="69" spans="1:26" s="213" customFormat="1" ht="25.5" x14ac:dyDescent="0.2">
      <c r="A69" s="206"/>
      <c r="B69" s="207"/>
      <c r="C69" s="207"/>
      <c r="D69" s="214">
        <v>3694</v>
      </c>
      <c r="E69" s="215"/>
      <c r="F69" s="210" t="s">
        <v>129</v>
      </c>
      <c r="G69" s="203">
        <f t="shared" si="26"/>
        <v>0</v>
      </c>
      <c r="H69" s="202">
        <f t="shared" si="26"/>
        <v>0</v>
      </c>
      <c r="I69" s="211"/>
      <c r="J69" s="201"/>
      <c r="K69" s="212"/>
      <c r="L69" s="201"/>
      <c r="M69" s="212"/>
      <c r="N69" s="201"/>
      <c r="O69" s="212"/>
      <c r="P69" s="201"/>
      <c r="Q69" s="212"/>
      <c r="R69" s="201"/>
      <c r="S69" s="212"/>
      <c r="T69" s="201"/>
      <c r="U69" s="212"/>
      <c r="V69" s="201"/>
      <c r="W69" s="212"/>
      <c r="X69" s="201"/>
      <c r="Y69" s="212"/>
      <c r="Z69" s="204"/>
    </row>
    <row r="70" spans="1:26" s="128" customFormat="1" ht="36.75" customHeight="1" x14ac:dyDescent="0.25">
      <c r="A70" s="124"/>
      <c r="B70" s="133">
        <v>38</v>
      </c>
      <c r="C70" s="24"/>
      <c r="D70" s="24"/>
      <c r="E70" s="26"/>
      <c r="F70" s="49" t="s">
        <v>381</v>
      </c>
      <c r="G70" s="58">
        <f t="shared" si="26"/>
        <v>0</v>
      </c>
      <c r="H70" s="59">
        <f t="shared" si="26"/>
        <v>1483.12</v>
      </c>
      <c r="I70" s="125">
        <f>SUM(I71)</f>
        <v>0</v>
      </c>
      <c r="J70" s="125">
        <f t="shared" ref="J70:Z70" si="29">SUM(J71)</f>
        <v>0</v>
      </c>
      <c r="K70" s="125">
        <f t="shared" si="29"/>
        <v>0</v>
      </c>
      <c r="L70" s="125">
        <f t="shared" si="29"/>
        <v>0</v>
      </c>
      <c r="M70" s="125">
        <f t="shared" si="29"/>
        <v>0</v>
      </c>
      <c r="N70" s="125">
        <f t="shared" si="29"/>
        <v>0</v>
      </c>
      <c r="O70" s="125">
        <f t="shared" si="29"/>
        <v>0</v>
      </c>
      <c r="P70" s="125">
        <f t="shared" si="29"/>
        <v>0</v>
      </c>
      <c r="Q70" s="125">
        <f t="shared" si="29"/>
        <v>0</v>
      </c>
      <c r="R70" s="125">
        <f t="shared" si="29"/>
        <v>1483.12</v>
      </c>
      <c r="S70" s="125">
        <f t="shared" si="29"/>
        <v>0</v>
      </c>
      <c r="T70" s="125">
        <f t="shared" si="29"/>
        <v>0</v>
      </c>
      <c r="U70" s="125">
        <f t="shared" si="29"/>
        <v>0</v>
      </c>
      <c r="V70" s="125">
        <f t="shared" si="29"/>
        <v>0</v>
      </c>
      <c r="W70" s="125">
        <f t="shared" si="29"/>
        <v>0</v>
      </c>
      <c r="X70" s="125">
        <f t="shared" si="29"/>
        <v>0</v>
      </c>
      <c r="Y70" s="125">
        <f t="shared" si="29"/>
        <v>0</v>
      </c>
      <c r="Z70" s="176">
        <f t="shared" si="29"/>
        <v>0</v>
      </c>
    </row>
    <row r="71" spans="1:26" s="3" customFormat="1" ht="15.75" x14ac:dyDescent="0.25">
      <c r="A71" s="43"/>
      <c r="B71" s="27"/>
      <c r="C71" s="28">
        <v>381</v>
      </c>
      <c r="D71" s="29"/>
      <c r="E71" s="30"/>
      <c r="F71" s="50" t="s">
        <v>380</v>
      </c>
      <c r="G71" s="61">
        <f t="shared" ref="G71:H74" si="30">SUM(I71+K71+M71+O71+Q71+S71+U71+W71+Y71)</f>
        <v>0</v>
      </c>
      <c r="H71" s="62">
        <f t="shared" si="30"/>
        <v>1483.12</v>
      </c>
      <c r="I71" s="129">
        <f>SUM(I72:I74)</f>
        <v>0</v>
      </c>
      <c r="J71" s="218">
        <f t="shared" ref="J71:Z71" si="31">SUM(J72:J74)</f>
        <v>0</v>
      </c>
      <c r="K71" s="129">
        <f t="shared" si="31"/>
        <v>0</v>
      </c>
      <c r="L71" s="218">
        <f t="shared" si="31"/>
        <v>0</v>
      </c>
      <c r="M71" s="129">
        <f t="shared" si="31"/>
        <v>0</v>
      </c>
      <c r="N71" s="218">
        <f t="shared" si="31"/>
        <v>0</v>
      </c>
      <c r="O71" s="129">
        <f t="shared" si="31"/>
        <v>0</v>
      </c>
      <c r="P71" s="218">
        <f t="shared" si="31"/>
        <v>0</v>
      </c>
      <c r="Q71" s="129">
        <f t="shared" si="31"/>
        <v>0</v>
      </c>
      <c r="R71" s="218">
        <f t="shared" si="31"/>
        <v>1483.12</v>
      </c>
      <c r="S71" s="129">
        <f t="shared" si="31"/>
        <v>0</v>
      </c>
      <c r="T71" s="218">
        <f t="shared" si="31"/>
        <v>0</v>
      </c>
      <c r="U71" s="129">
        <f t="shared" si="31"/>
        <v>0</v>
      </c>
      <c r="V71" s="218">
        <f t="shared" si="31"/>
        <v>0</v>
      </c>
      <c r="W71" s="129">
        <f t="shared" si="31"/>
        <v>0</v>
      </c>
      <c r="X71" s="218">
        <f t="shared" si="31"/>
        <v>0</v>
      </c>
      <c r="Y71" s="129">
        <f t="shared" si="31"/>
        <v>0</v>
      </c>
      <c r="Z71" s="218">
        <f t="shared" si="31"/>
        <v>0</v>
      </c>
    </row>
    <row r="72" spans="1:26" s="213" customFormat="1" x14ac:dyDescent="0.2">
      <c r="A72" s="206"/>
      <c r="B72" s="207"/>
      <c r="C72" s="205"/>
      <c r="D72" s="214">
        <v>3812</v>
      </c>
      <c r="E72" s="209"/>
      <c r="F72" s="210" t="s">
        <v>380</v>
      </c>
      <c r="G72" s="203">
        <f t="shared" si="30"/>
        <v>0</v>
      </c>
      <c r="H72" s="202">
        <f t="shared" si="30"/>
        <v>1483.12</v>
      </c>
      <c r="I72" s="211"/>
      <c r="J72" s="201"/>
      <c r="K72" s="211"/>
      <c r="L72" s="201"/>
      <c r="M72" s="211"/>
      <c r="N72" s="201"/>
      <c r="O72" s="211"/>
      <c r="P72" s="201"/>
      <c r="Q72" s="211"/>
      <c r="R72" s="201">
        <v>1483.12</v>
      </c>
      <c r="S72" s="211"/>
      <c r="T72" s="201"/>
      <c r="U72" s="211"/>
      <c r="V72" s="201"/>
      <c r="W72" s="211"/>
      <c r="X72" s="201"/>
      <c r="Y72" s="211"/>
      <c r="Z72" s="204"/>
    </row>
    <row r="73" spans="1:26" s="213" customFormat="1" x14ac:dyDescent="0.2">
      <c r="A73" s="206"/>
      <c r="B73" s="207"/>
      <c r="C73" s="207"/>
      <c r="D73" s="208"/>
      <c r="E73" s="209"/>
      <c r="F73" s="210"/>
      <c r="G73" s="203">
        <f t="shared" si="30"/>
        <v>0</v>
      </c>
      <c r="H73" s="202">
        <f t="shared" si="30"/>
        <v>0</v>
      </c>
      <c r="I73" s="211"/>
      <c r="J73" s="201"/>
      <c r="K73" s="212"/>
      <c r="L73" s="201"/>
      <c r="M73" s="212"/>
      <c r="N73" s="201"/>
      <c r="O73" s="212"/>
      <c r="P73" s="201"/>
      <c r="Q73" s="212"/>
      <c r="R73" s="201"/>
      <c r="S73" s="212"/>
      <c r="T73" s="201"/>
      <c r="U73" s="212"/>
      <c r="V73" s="201"/>
      <c r="W73" s="212"/>
      <c r="X73" s="201"/>
      <c r="Y73" s="212"/>
      <c r="Z73" s="204"/>
    </row>
    <row r="74" spans="1:26" s="213" customFormat="1" x14ac:dyDescent="0.2">
      <c r="A74" s="206"/>
      <c r="B74" s="207"/>
      <c r="C74" s="207"/>
      <c r="D74" s="214"/>
      <c r="E74" s="215"/>
      <c r="F74" s="210"/>
      <c r="G74" s="203">
        <f t="shared" si="30"/>
        <v>0</v>
      </c>
      <c r="H74" s="202">
        <f t="shared" si="30"/>
        <v>0</v>
      </c>
      <c r="I74" s="211"/>
      <c r="J74" s="201"/>
      <c r="K74" s="212"/>
      <c r="L74" s="201"/>
      <c r="M74" s="212"/>
      <c r="N74" s="201"/>
      <c r="O74" s="212"/>
      <c r="P74" s="201"/>
      <c r="Q74" s="212"/>
      <c r="R74" s="201"/>
      <c r="S74" s="212"/>
      <c r="T74" s="201"/>
      <c r="U74" s="212"/>
      <c r="V74" s="201"/>
      <c r="W74" s="212"/>
      <c r="X74" s="201"/>
      <c r="Y74" s="212"/>
      <c r="Z74" s="204"/>
    </row>
    <row r="75" spans="1:26" x14ac:dyDescent="0.2">
      <c r="A75" s="134"/>
      <c r="E75" s="135"/>
      <c r="F75" s="136"/>
      <c r="G75" s="137"/>
      <c r="H75" s="138"/>
      <c r="I75" s="139"/>
      <c r="J75" s="140"/>
      <c r="K75" s="139"/>
      <c r="L75" s="140"/>
      <c r="M75" s="139"/>
      <c r="N75" s="140"/>
      <c r="O75" s="139"/>
      <c r="P75" s="140"/>
      <c r="Q75" s="139"/>
      <c r="R75" s="140"/>
      <c r="S75" s="139"/>
      <c r="T75" s="140"/>
      <c r="U75" s="139"/>
      <c r="V75" s="140"/>
      <c r="W75" s="139"/>
      <c r="X75" s="140"/>
      <c r="Y75" s="139"/>
      <c r="Z75" s="141"/>
    </row>
    <row r="76" spans="1:26" s="15" customFormat="1" ht="51" customHeight="1" x14ac:dyDescent="0.2">
      <c r="A76" s="323" t="s">
        <v>209</v>
      </c>
      <c r="B76" s="324"/>
      <c r="C76" s="324"/>
      <c r="D76" s="324"/>
      <c r="E76" s="324"/>
      <c r="F76" s="324"/>
      <c r="G76" s="307" t="s">
        <v>210</v>
      </c>
      <c r="H76" s="303"/>
      <c r="I76" s="322" t="s">
        <v>200</v>
      </c>
      <c r="J76" s="320"/>
      <c r="K76" s="320" t="s">
        <v>201</v>
      </c>
      <c r="L76" s="320"/>
      <c r="M76" s="320" t="s">
        <v>202</v>
      </c>
      <c r="N76" s="320"/>
      <c r="O76" s="320" t="s">
        <v>203</v>
      </c>
      <c r="P76" s="320"/>
      <c r="Q76" s="320" t="s">
        <v>204</v>
      </c>
      <c r="R76" s="320"/>
      <c r="S76" s="320" t="s">
        <v>206</v>
      </c>
      <c r="T76" s="320"/>
      <c r="U76" s="320" t="s">
        <v>205</v>
      </c>
      <c r="V76" s="320"/>
      <c r="W76" s="320" t="s">
        <v>207</v>
      </c>
      <c r="X76" s="320"/>
      <c r="Y76" s="320" t="s">
        <v>208</v>
      </c>
      <c r="Z76" s="321"/>
    </row>
    <row r="77" spans="1:26" ht="24" x14ac:dyDescent="0.2">
      <c r="A77" s="142" t="s">
        <v>0</v>
      </c>
      <c r="B77" s="143" t="s">
        <v>1</v>
      </c>
      <c r="C77" s="143" t="s">
        <v>153</v>
      </c>
      <c r="D77" s="144" t="s">
        <v>154</v>
      </c>
      <c r="E77" s="143" t="s">
        <v>155</v>
      </c>
      <c r="F77" s="145" t="s">
        <v>156</v>
      </c>
      <c r="G77" s="89" t="s">
        <v>198</v>
      </c>
      <c r="H77" s="41" t="s">
        <v>199</v>
      </c>
      <c r="I77" s="54" t="s">
        <v>198</v>
      </c>
      <c r="J77" s="19" t="s">
        <v>199</v>
      </c>
      <c r="K77" s="19" t="s">
        <v>198</v>
      </c>
      <c r="L77" s="19" t="s">
        <v>199</v>
      </c>
      <c r="M77" s="19" t="s">
        <v>198</v>
      </c>
      <c r="N77" s="19" t="s">
        <v>199</v>
      </c>
      <c r="O77" s="19" t="s">
        <v>198</v>
      </c>
      <c r="P77" s="19" t="s">
        <v>199</v>
      </c>
      <c r="Q77" s="19" t="s">
        <v>198</v>
      </c>
      <c r="R77" s="19" t="s">
        <v>199</v>
      </c>
      <c r="S77" s="19" t="s">
        <v>198</v>
      </c>
      <c r="T77" s="19" t="s">
        <v>199</v>
      </c>
      <c r="U77" s="19" t="s">
        <v>198</v>
      </c>
      <c r="V77" s="19" t="s">
        <v>199</v>
      </c>
      <c r="W77" s="19" t="s">
        <v>198</v>
      </c>
      <c r="X77" s="19" t="s">
        <v>199</v>
      </c>
      <c r="Y77" s="19" t="s">
        <v>198</v>
      </c>
      <c r="Z77" s="41" t="s">
        <v>199</v>
      </c>
    </row>
    <row r="78" spans="1:26" s="10" customFormat="1" ht="18" x14ac:dyDescent="0.25">
      <c r="A78" s="42">
        <v>4</v>
      </c>
      <c r="B78" s="146"/>
      <c r="C78" s="147"/>
      <c r="D78" s="147"/>
      <c r="E78" s="147"/>
      <c r="F78" s="148" t="s">
        <v>111</v>
      </c>
      <c r="G78" s="149">
        <f t="shared" ref="G78" si="32">SUM(I78+K78+M78+O78+Q78+S78+U78+W78+Y78)</f>
        <v>27208</v>
      </c>
      <c r="H78" s="150">
        <f t="shared" ref="H78" si="33">SUM(J78+L78+N78+P78+R78+T78+V78+X78+Z78)</f>
        <v>70596.399999999994</v>
      </c>
      <c r="I78" s="121">
        <f t="shared" ref="I78:Z78" si="34">SUM(I79+I83+I101)</f>
        <v>27208</v>
      </c>
      <c r="J78" s="121">
        <f t="shared" si="34"/>
        <v>56671.409999999996</v>
      </c>
      <c r="K78" s="121">
        <f t="shared" si="34"/>
        <v>0</v>
      </c>
      <c r="L78" s="121">
        <f t="shared" si="34"/>
        <v>0</v>
      </c>
      <c r="M78" s="121">
        <f t="shared" si="34"/>
        <v>0</v>
      </c>
      <c r="N78" s="121">
        <f t="shared" si="34"/>
        <v>11592.380000000001</v>
      </c>
      <c r="O78" s="121">
        <f t="shared" si="34"/>
        <v>0</v>
      </c>
      <c r="P78" s="121">
        <f t="shared" si="34"/>
        <v>0</v>
      </c>
      <c r="Q78" s="121">
        <f t="shared" si="34"/>
        <v>0</v>
      </c>
      <c r="R78" s="121">
        <f t="shared" si="34"/>
        <v>1333.61</v>
      </c>
      <c r="S78" s="121">
        <f t="shared" si="34"/>
        <v>0</v>
      </c>
      <c r="T78" s="121">
        <f t="shared" si="34"/>
        <v>999</v>
      </c>
      <c r="U78" s="121">
        <f t="shared" si="34"/>
        <v>0</v>
      </c>
      <c r="V78" s="121">
        <f t="shared" si="34"/>
        <v>0</v>
      </c>
      <c r="W78" s="121">
        <f t="shared" si="34"/>
        <v>0</v>
      </c>
      <c r="X78" s="121">
        <f t="shared" si="34"/>
        <v>0</v>
      </c>
      <c r="Y78" s="121">
        <f t="shared" si="34"/>
        <v>0</v>
      </c>
      <c r="Z78" s="177">
        <f t="shared" si="34"/>
        <v>0</v>
      </c>
    </row>
    <row r="79" spans="1:26" s="128" customFormat="1" ht="18.75" customHeight="1" x14ac:dyDescent="0.25">
      <c r="A79" s="124"/>
      <c r="B79" s="151" t="s">
        <v>171</v>
      </c>
      <c r="C79" s="152"/>
      <c r="D79" s="152"/>
      <c r="E79" s="152"/>
      <c r="F79" s="153" t="s">
        <v>194</v>
      </c>
      <c r="G79" s="154">
        <f t="shared" ref="G79:H79" si="35">SUM(I79+K79+M79+O79+Q79+S79+U79+W79+Y79)</f>
        <v>0</v>
      </c>
      <c r="H79" s="155">
        <f t="shared" si="35"/>
        <v>0</v>
      </c>
      <c r="I79" s="125">
        <f>SUM(I80)</f>
        <v>0</v>
      </c>
      <c r="J79" s="125">
        <f t="shared" ref="J79:Z79" si="36">SUM(J80)</f>
        <v>0</v>
      </c>
      <c r="K79" s="125">
        <f t="shared" si="36"/>
        <v>0</v>
      </c>
      <c r="L79" s="125">
        <f t="shared" si="36"/>
        <v>0</v>
      </c>
      <c r="M79" s="125">
        <f t="shared" si="36"/>
        <v>0</v>
      </c>
      <c r="N79" s="125">
        <f t="shared" si="36"/>
        <v>0</v>
      </c>
      <c r="O79" s="125">
        <f t="shared" si="36"/>
        <v>0</v>
      </c>
      <c r="P79" s="125">
        <f t="shared" si="36"/>
        <v>0</v>
      </c>
      <c r="Q79" s="125">
        <f t="shared" si="36"/>
        <v>0</v>
      </c>
      <c r="R79" s="125">
        <f t="shared" si="36"/>
        <v>0</v>
      </c>
      <c r="S79" s="125">
        <f t="shared" si="36"/>
        <v>0</v>
      </c>
      <c r="T79" s="125">
        <f t="shared" si="36"/>
        <v>0</v>
      </c>
      <c r="U79" s="125">
        <f t="shared" si="36"/>
        <v>0</v>
      </c>
      <c r="V79" s="125">
        <f t="shared" si="36"/>
        <v>0</v>
      </c>
      <c r="W79" s="125">
        <f t="shared" si="36"/>
        <v>0</v>
      </c>
      <c r="X79" s="125">
        <f t="shared" si="36"/>
        <v>0</v>
      </c>
      <c r="Y79" s="125">
        <f t="shared" si="36"/>
        <v>0</v>
      </c>
      <c r="Z79" s="176">
        <f t="shared" si="36"/>
        <v>0</v>
      </c>
    </row>
    <row r="80" spans="1:26" s="3" customFormat="1" ht="15.75" x14ac:dyDescent="0.25">
      <c r="A80" s="43"/>
      <c r="B80" s="156"/>
      <c r="C80" s="157" t="s">
        <v>172</v>
      </c>
      <c r="D80" s="156"/>
      <c r="E80" s="156"/>
      <c r="F80" s="158" t="s">
        <v>2</v>
      </c>
      <c r="G80" s="159">
        <f t="shared" ref="G80:H87" si="37">SUM(I80+K80+M80+O80+Q80+S80+U80+W80+Y80)</f>
        <v>0</v>
      </c>
      <c r="H80" s="160">
        <f t="shared" si="37"/>
        <v>0</v>
      </c>
      <c r="I80" s="129">
        <f t="shared" ref="I80:Z80" si="38">SUM(I81+I82)</f>
        <v>0</v>
      </c>
      <c r="J80" s="130">
        <f t="shared" si="38"/>
        <v>0</v>
      </c>
      <c r="K80" s="129">
        <f t="shared" si="38"/>
        <v>0</v>
      </c>
      <c r="L80" s="130">
        <f t="shared" si="38"/>
        <v>0</v>
      </c>
      <c r="M80" s="129">
        <f t="shared" si="38"/>
        <v>0</v>
      </c>
      <c r="N80" s="130">
        <f t="shared" si="38"/>
        <v>0</v>
      </c>
      <c r="O80" s="129">
        <f t="shared" si="38"/>
        <v>0</v>
      </c>
      <c r="P80" s="130">
        <f t="shared" si="38"/>
        <v>0</v>
      </c>
      <c r="Q80" s="129">
        <f t="shared" si="38"/>
        <v>0</v>
      </c>
      <c r="R80" s="130">
        <f t="shared" si="38"/>
        <v>0</v>
      </c>
      <c r="S80" s="129">
        <f t="shared" si="38"/>
        <v>0</v>
      </c>
      <c r="T80" s="130">
        <f t="shared" si="38"/>
        <v>0</v>
      </c>
      <c r="U80" s="129">
        <f t="shared" si="38"/>
        <v>0</v>
      </c>
      <c r="V80" s="130">
        <f t="shared" si="38"/>
        <v>0</v>
      </c>
      <c r="W80" s="129">
        <f t="shared" si="38"/>
        <v>0</v>
      </c>
      <c r="X80" s="130">
        <f t="shared" si="38"/>
        <v>0</v>
      </c>
      <c r="Y80" s="129">
        <f t="shared" si="38"/>
        <v>0</v>
      </c>
      <c r="Z80" s="132">
        <f t="shared" si="38"/>
        <v>0</v>
      </c>
    </row>
    <row r="81" spans="1:26" s="213" customFormat="1" x14ac:dyDescent="0.2">
      <c r="A81" s="206"/>
      <c r="B81" s="236"/>
      <c r="C81" s="236"/>
      <c r="D81" s="237" t="s">
        <v>173</v>
      </c>
      <c r="E81" s="236"/>
      <c r="F81" s="238" t="s">
        <v>3</v>
      </c>
      <c r="G81" s="220">
        <f t="shared" si="37"/>
        <v>0</v>
      </c>
      <c r="H81" s="219">
        <f t="shared" si="37"/>
        <v>0</v>
      </c>
      <c r="I81" s="211"/>
      <c r="J81" s="201"/>
      <c r="K81" s="212"/>
      <c r="L81" s="201"/>
      <c r="M81" s="212"/>
      <c r="N81" s="201"/>
      <c r="O81" s="212"/>
      <c r="P81" s="201"/>
      <c r="Q81" s="212"/>
      <c r="R81" s="201"/>
      <c r="S81" s="212"/>
      <c r="T81" s="201"/>
      <c r="U81" s="212"/>
      <c r="V81" s="201"/>
      <c r="W81" s="212"/>
      <c r="X81" s="201"/>
      <c r="Y81" s="212"/>
      <c r="Z81" s="204"/>
    </row>
    <row r="82" spans="1:26" s="213" customFormat="1" x14ac:dyDescent="0.2">
      <c r="A82" s="206"/>
      <c r="B82" s="236"/>
      <c r="C82" s="236"/>
      <c r="D82" s="237" t="s">
        <v>174</v>
      </c>
      <c r="E82" s="236"/>
      <c r="F82" s="238" t="s">
        <v>4</v>
      </c>
      <c r="G82" s="220">
        <f t="shared" si="37"/>
        <v>0</v>
      </c>
      <c r="H82" s="219">
        <f t="shared" si="37"/>
        <v>0</v>
      </c>
      <c r="I82" s="211"/>
      <c r="J82" s="201"/>
      <c r="K82" s="212"/>
      <c r="L82" s="201"/>
      <c r="M82" s="212"/>
      <c r="N82" s="201"/>
      <c r="O82" s="212"/>
      <c r="P82" s="201"/>
      <c r="Q82" s="212"/>
      <c r="R82" s="201"/>
      <c r="S82" s="212"/>
      <c r="T82" s="201"/>
      <c r="U82" s="212"/>
      <c r="V82" s="201"/>
      <c r="W82" s="212"/>
      <c r="X82" s="201"/>
      <c r="Y82" s="212"/>
      <c r="Z82" s="204"/>
    </row>
    <row r="83" spans="1:26" s="128" customFormat="1" ht="18.75" customHeight="1" x14ac:dyDescent="0.25">
      <c r="A83" s="124"/>
      <c r="B83" s="151" t="s">
        <v>175</v>
      </c>
      <c r="C83" s="152"/>
      <c r="D83" s="152"/>
      <c r="E83" s="152"/>
      <c r="F83" s="153" t="s">
        <v>112</v>
      </c>
      <c r="G83" s="154">
        <f t="shared" si="37"/>
        <v>27208</v>
      </c>
      <c r="H83" s="155">
        <f t="shared" si="37"/>
        <v>70596.399999999994</v>
      </c>
      <c r="I83" s="125">
        <f>SUM(I84+I86+I94+I96+I98)</f>
        <v>27208</v>
      </c>
      <c r="J83" s="125">
        <f t="shared" ref="J83:Z83" si="39">SUM(J84+J86+J94+J96+J98)</f>
        <v>56671.409999999996</v>
      </c>
      <c r="K83" s="125">
        <f t="shared" si="39"/>
        <v>0</v>
      </c>
      <c r="L83" s="125">
        <f t="shared" si="39"/>
        <v>0</v>
      </c>
      <c r="M83" s="125">
        <f t="shared" si="39"/>
        <v>0</v>
      </c>
      <c r="N83" s="125">
        <f t="shared" si="39"/>
        <v>11592.380000000001</v>
      </c>
      <c r="O83" s="125">
        <f t="shared" si="39"/>
        <v>0</v>
      </c>
      <c r="P83" s="125">
        <f t="shared" si="39"/>
        <v>0</v>
      </c>
      <c r="Q83" s="125">
        <f t="shared" si="39"/>
        <v>0</v>
      </c>
      <c r="R83" s="125">
        <f t="shared" si="39"/>
        <v>1333.61</v>
      </c>
      <c r="S83" s="125">
        <f t="shared" si="39"/>
        <v>0</v>
      </c>
      <c r="T83" s="125">
        <f t="shared" si="39"/>
        <v>999</v>
      </c>
      <c r="U83" s="125">
        <f t="shared" si="39"/>
        <v>0</v>
      </c>
      <c r="V83" s="125">
        <f t="shared" si="39"/>
        <v>0</v>
      </c>
      <c r="W83" s="125">
        <f t="shared" si="39"/>
        <v>0</v>
      </c>
      <c r="X83" s="125">
        <f t="shared" si="39"/>
        <v>0</v>
      </c>
      <c r="Y83" s="125">
        <f t="shared" si="39"/>
        <v>0</v>
      </c>
      <c r="Z83" s="125">
        <f t="shared" si="39"/>
        <v>0</v>
      </c>
    </row>
    <row r="84" spans="1:26" s="3" customFormat="1" ht="15.75" x14ac:dyDescent="0.25">
      <c r="A84" s="43"/>
      <c r="B84" s="156"/>
      <c r="C84" s="157">
        <v>421</v>
      </c>
      <c r="D84" s="156"/>
      <c r="E84" s="156"/>
      <c r="F84" s="158" t="s">
        <v>360</v>
      </c>
      <c r="G84" s="159">
        <f t="shared" si="37"/>
        <v>27208</v>
      </c>
      <c r="H84" s="160">
        <f t="shared" si="37"/>
        <v>59464.25</v>
      </c>
      <c r="I84" s="129">
        <f>I85</f>
        <v>27208</v>
      </c>
      <c r="J84" s="218">
        <f t="shared" ref="J84:Z84" si="40">J85</f>
        <v>56348.31</v>
      </c>
      <c r="K84" s="129">
        <f t="shared" si="40"/>
        <v>0</v>
      </c>
      <c r="L84" s="218">
        <f t="shared" si="40"/>
        <v>0</v>
      </c>
      <c r="M84" s="129">
        <f t="shared" si="40"/>
        <v>0</v>
      </c>
      <c r="N84" s="218">
        <f t="shared" si="40"/>
        <v>3115.94</v>
      </c>
      <c r="O84" s="129">
        <f t="shared" si="40"/>
        <v>0</v>
      </c>
      <c r="P84" s="218">
        <f t="shared" si="40"/>
        <v>0</v>
      </c>
      <c r="Q84" s="129">
        <f t="shared" si="40"/>
        <v>0</v>
      </c>
      <c r="R84" s="218">
        <f t="shared" si="40"/>
        <v>0</v>
      </c>
      <c r="S84" s="129">
        <f t="shared" si="40"/>
        <v>0</v>
      </c>
      <c r="T84" s="218">
        <f t="shared" si="40"/>
        <v>0</v>
      </c>
      <c r="U84" s="129">
        <f t="shared" si="40"/>
        <v>0</v>
      </c>
      <c r="V84" s="218">
        <f t="shared" si="40"/>
        <v>0</v>
      </c>
      <c r="W84" s="129">
        <f t="shared" si="40"/>
        <v>0</v>
      </c>
      <c r="X84" s="218">
        <f t="shared" si="40"/>
        <v>0</v>
      </c>
      <c r="Y84" s="129">
        <f t="shared" si="40"/>
        <v>0</v>
      </c>
      <c r="Z84" s="218">
        <f t="shared" si="40"/>
        <v>0</v>
      </c>
    </row>
    <row r="85" spans="1:26" s="213" customFormat="1" x14ac:dyDescent="0.2">
      <c r="A85" s="206"/>
      <c r="B85" s="236"/>
      <c r="C85" s="237"/>
      <c r="D85" s="236">
        <v>4212</v>
      </c>
      <c r="E85" s="236"/>
      <c r="F85" s="238" t="s">
        <v>361</v>
      </c>
      <c r="G85" s="220">
        <f t="shared" si="37"/>
        <v>27208</v>
      </c>
      <c r="H85" s="219">
        <f t="shared" si="37"/>
        <v>59464.25</v>
      </c>
      <c r="I85" s="211">
        <v>27208</v>
      </c>
      <c r="J85" s="201">
        <v>56348.31</v>
      </c>
      <c r="K85" s="211"/>
      <c r="L85" s="201"/>
      <c r="M85" s="211"/>
      <c r="N85" s="201">
        <v>3115.94</v>
      </c>
      <c r="O85" s="211"/>
      <c r="P85" s="201"/>
      <c r="Q85" s="211"/>
      <c r="R85" s="201"/>
      <c r="S85" s="211"/>
      <c r="T85" s="201"/>
      <c r="U85" s="211"/>
      <c r="V85" s="201"/>
      <c r="W85" s="211"/>
      <c r="X85" s="201"/>
      <c r="Y85" s="211"/>
      <c r="Z85" s="204"/>
    </row>
    <row r="86" spans="1:26" s="247" customFormat="1" ht="15.75" x14ac:dyDescent="0.25">
      <c r="A86" s="248"/>
      <c r="B86" s="249"/>
      <c r="C86" s="250" t="s">
        <v>176</v>
      </c>
      <c r="D86" s="249"/>
      <c r="E86" s="249"/>
      <c r="F86" s="251" t="s">
        <v>5</v>
      </c>
      <c r="G86" s="252">
        <f t="shared" si="37"/>
        <v>0</v>
      </c>
      <c r="H86" s="253">
        <f t="shared" si="37"/>
        <v>9683.4800000000014</v>
      </c>
      <c r="I86" s="254">
        <f>SUM(I87:I93)</f>
        <v>0</v>
      </c>
      <c r="J86" s="255">
        <f t="shared" ref="J86:Z86" si="41">SUM(J87:J93)</f>
        <v>323.10000000000002</v>
      </c>
      <c r="K86" s="254">
        <f t="shared" si="41"/>
        <v>0</v>
      </c>
      <c r="L86" s="255">
        <f t="shared" si="41"/>
        <v>0</v>
      </c>
      <c r="M86" s="254">
        <f t="shared" si="41"/>
        <v>0</v>
      </c>
      <c r="N86" s="255">
        <f t="shared" si="41"/>
        <v>8361.380000000001</v>
      </c>
      <c r="O86" s="254">
        <f t="shared" si="41"/>
        <v>0</v>
      </c>
      <c r="P86" s="255">
        <f t="shared" si="41"/>
        <v>0</v>
      </c>
      <c r="Q86" s="254">
        <f t="shared" si="41"/>
        <v>0</v>
      </c>
      <c r="R86" s="255">
        <f t="shared" si="41"/>
        <v>0</v>
      </c>
      <c r="S86" s="254">
        <f t="shared" si="41"/>
        <v>0</v>
      </c>
      <c r="T86" s="255">
        <f t="shared" si="41"/>
        <v>999</v>
      </c>
      <c r="U86" s="254">
        <f t="shared" si="41"/>
        <v>0</v>
      </c>
      <c r="V86" s="255">
        <f t="shared" si="41"/>
        <v>0</v>
      </c>
      <c r="W86" s="254">
        <f t="shared" si="41"/>
        <v>0</v>
      </c>
      <c r="X86" s="255">
        <f t="shared" si="41"/>
        <v>0</v>
      </c>
      <c r="Y86" s="254">
        <f t="shared" si="41"/>
        <v>0</v>
      </c>
      <c r="Z86" s="255">
        <f t="shared" si="41"/>
        <v>0</v>
      </c>
    </row>
    <row r="87" spans="1:26" s="213" customFormat="1" x14ac:dyDescent="0.2">
      <c r="A87" s="206"/>
      <c r="B87" s="236"/>
      <c r="C87" s="236"/>
      <c r="D87" s="237" t="s">
        <v>177</v>
      </c>
      <c r="E87" s="236"/>
      <c r="F87" s="238" t="s">
        <v>6</v>
      </c>
      <c r="G87" s="220">
        <f t="shared" si="37"/>
        <v>0</v>
      </c>
      <c r="H87" s="219">
        <f t="shared" si="37"/>
        <v>2330.88</v>
      </c>
      <c r="I87" s="211"/>
      <c r="J87" s="201"/>
      <c r="K87" s="212"/>
      <c r="L87" s="201"/>
      <c r="M87" s="212"/>
      <c r="N87" s="201">
        <v>1331.88</v>
      </c>
      <c r="O87" s="212"/>
      <c r="P87" s="201"/>
      <c r="Q87" s="212"/>
      <c r="R87" s="201"/>
      <c r="S87" s="212"/>
      <c r="T87" s="201">
        <v>999</v>
      </c>
      <c r="U87" s="212"/>
      <c r="V87" s="201"/>
      <c r="W87" s="212"/>
      <c r="X87" s="201"/>
      <c r="Y87" s="212"/>
      <c r="Z87" s="204"/>
    </row>
    <row r="88" spans="1:26" s="213" customFormat="1" x14ac:dyDescent="0.2">
      <c r="A88" s="206"/>
      <c r="B88" s="236"/>
      <c r="C88" s="236"/>
      <c r="D88" s="237" t="s">
        <v>178</v>
      </c>
      <c r="E88" s="236"/>
      <c r="F88" s="238" t="s">
        <v>7</v>
      </c>
      <c r="G88" s="220">
        <f t="shared" ref="G88:H95" si="42">SUM(I88+K88+M88+O88+Q88+S88+U88+W88+Y88)</f>
        <v>0</v>
      </c>
      <c r="H88" s="219">
        <f t="shared" si="42"/>
        <v>2715.99</v>
      </c>
      <c r="I88" s="211"/>
      <c r="J88" s="201"/>
      <c r="K88" s="212"/>
      <c r="L88" s="201"/>
      <c r="M88" s="212"/>
      <c r="N88" s="201">
        <v>2715.99</v>
      </c>
      <c r="O88" s="212"/>
      <c r="P88" s="201"/>
      <c r="Q88" s="212"/>
      <c r="R88" s="201"/>
      <c r="S88" s="212"/>
      <c r="T88" s="201"/>
      <c r="U88" s="212"/>
      <c r="V88" s="201"/>
      <c r="W88" s="212"/>
      <c r="X88" s="201"/>
      <c r="Y88" s="212"/>
      <c r="Z88" s="204"/>
    </row>
    <row r="89" spans="1:26" s="213" customFormat="1" x14ac:dyDescent="0.2">
      <c r="A89" s="206"/>
      <c r="B89" s="236"/>
      <c r="C89" s="236"/>
      <c r="D89" s="237" t="s">
        <v>179</v>
      </c>
      <c r="E89" s="236"/>
      <c r="F89" s="238" t="s">
        <v>8</v>
      </c>
      <c r="G89" s="220">
        <f t="shared" si="42"/>
        <v>0</v>
      </c>
      <c r="H89" s="219">
        <f t="shared" si="42"/>
        <v>2053.61</v>
      </c>
      <c r="I89" s="211"/>
      <c r="J89" s="201">
        <v>323.10000000000002</v>
      </c>
      <c r="K89" s="212"/>
      <c r="L89" s="201"/>
      <c r="M89" s="212"/>
      <c r="N89" s="201">
        <v>1730.51</v>
      </c>
      <c r="O89" s="212"/>
      <c r="P89" s="201"/>
      <c r="Q89" s="212"/>
      <c r="R89" s="201"/>
      <c r="S89" s="212"/>
      <c r="T89" s="201"/>
      <c r="U89" s="212"/>
      <c r="V89" s="201"/>
      <c r="W89" s="212"/>
      <c r="X89" s="201"/>
      <c r="Y89" s="212"/>
      <c r="Z89" s="204"/>
    </row>
    <row r="90" spans="1:26" s="213" customFormat="1" x14ac:dyDescent="0.2">
      <c r="A90" s="206"/>
      <c r="B90" s="236"/>
      <c r="C90" s="236"/>
      <c r="D90" s="237" t="s">
        <v>180</v>
      </c>
      <c r="E90" s="236"/>
      <c r="F90" s="238" t="s">
        <v>47</v>
      </c>
      <c r="G90" s="220">
        <f t="shared" si="42"/>
        <v>0</v>
      </c>
      <c r="H90" s="219">
        <f t="shared" si="42"/>
        <v>0</v>
      </c>
      <c r="I90" s="211"/>
      <c r="J90" s="201"/>
      <c r="K90" s="212"/>
      <c r="L90" s="201"/>
      <c r="M90" s="212"/>
      <c r="N90" s="201"/>
      <c r="O90" s="212"/>
      <c r="P90" s="201"/>
      <c r="Q90" s="212"/>
      <c r="R90" s="201"/>
      <c r="S90" s="212"/>
      <c r="T90" s="201"/>
      <c r="U90" s="212"/>
      <c r="V90" s="201"/>
      <c r="W90" s="212"/>
      <c r="X90" s="201"/>
      <c r="Y90" s="212"/>
      <c r="Z90" s="204"/>
    </row>
    <row r="91" spans="1:26" s="213" customFormat="1" x14ac:dyDescent="0.2">
      <c r="A91" s="206"/>
      <c r="B91" s="236"/>
      <c r="C91" s="236"/>
      <c r="D91" s="237" t="s">
        <v>181</v>
      </c>
      <c r="E91" s="236"/>
      <c r="F91" s="238" t="s">
        <v>9</v>
      </c>
      <c r="G91" s="220">
        <f t="shared" si="42"/>
        <v>0</v>
      </c>
      <c r="H91" s="219">
        <f t="shared" si="42"/>
        <v>758</v>
      </c>
      <c r="I91" s="211"/>
      <c r="J91" s="201"/>
      <c r="K91" s="212"/>
      <c r="L91" s="201"/>
      <c r="M91" s="212"/>
      <c r="N91" s="201">
        <v>758</v>
      </c>
      <c r="O91" s="212"/>
      <c r="P91" s="201"/>
      <c r="Q91" s="212"/>
      <c r="R91" s="201"/>
      <c r="S91" s="212"/>
      <c r="T91" s="201"/>
      <c r="U91" s="212"/>
      <c r="V91" s="201"/>
      <c r="W91" s="212"/>
      <c r="X91" s="201"/>
      <c r="Y91" s="212"/>
      <c r="Z91" s="204"/>
    </row>
    <row r="92" spans="1:26" s="213" customFormat="1" x14ac:dyDescent="0.2">
      <c r="A92" s="206"/>
      <c r="B92" s="236"/>
      <c r="C92" s="236"/>
      <c r="D92" s="237" t="s">
        <v>182</v>
      </c>
      <c r="E92" s="236"/>
      <c r="F92" s="238" t="s">
        <v>10</v>
      </c>
      <c r="G92" s="220">
        <f t="shared" si="42"/>
        <v>0</v>
      </c>
      <c r="H92" s="219">
        <f t="shared" si="42"/>
        <v>0</v>
      </c>
      <c r="I92" s="211"/>
      <c r="J92" s="201"/>
      <c r="K92" s="212"/>
      <c r="L92" s="201"/>
      <c r="M92" s="212"/>
      <c r="N92" s="201"/>
      <c r="O92" s="212"/>
      <c r="P92" s="201"/>
      <c r="Q92" s="212"/>
      <c r="R92" s="201"/>
      <c r="S92" s="212"/>
      <c r="T92" s="201"/>
      <c r="U92" s="212"/>
      <c r="V92" s="201"/>
      <c r="W92" s="212"/>
      <c r="X92" s="201"/>
      <c r="Y92" s="212"/>
      <c r="Z92" s="204"/>
    </row>
    <row r="93" spans="1:26" s="213" customFormat="1" x14ac:dyDescent="0.2">
      <c r="A93" s="206"/>
      <c r="B93" s="236"/>
      <c r="C93" s="236"/>
      <c r="D93" s="237" t="s">
        <v>183</v>
      </c>
      <c r="E93" s="236"/>
      <c r="F93" s="238" t="s">
        <v>11</v>
      </c>
      <c r="G93" s="220">
        <f t="shared" si="42"/>
        <v>0</v>
      </c>
      <c r="H93" s="219">
        <f t="shared" si="42"/>
        <v>1825</v>
      </c>
      <c r="I93" s="211"/>
      <c r="J93" s="201"/>
      <c r="K93" s="212"/>
      <c r="L93" s="201"/>
      <c r="M93" s="212"/>
      <c r="N93" s="201">
        <v>1825</v>
      </c>
      <c r="O93" s="212"/>
      <c r="P93" s="201"/>
      <c r="Q93" s="212"/>
      <c r="R93" s="201"/>
      <c r="S93" s="212"/>
      <c r="T93" s="201"/>
      <c r="U93" s="212"/>
      <c r="V93" s="201"/>
      <c r="W93" s="212"/>
      <c r="X93" s="201"/>
      <c r="Y93" s="212"/>
      <c r="Z93" s="204"/>
    </row>
    <row r="94" spans="1:26" s="3" customFormat="1" ht="15.75" x14ac:dyDescent="0.25">
      <c r="A94" s="43"/>
      <c r="B94" s="156"/>
      <c r="C94" s="156">
        <v>424</v>
      </c>
      <c r="D94" s="156"/>
      <c r="E94" s="157"/>
      <c r="F94" s="158" t="s">
        <v>12</v>
      </c>
      <c r="G94" s="159">
        <f t="shared" si="42"/>
        <v>0</v>
      </c>
      <c r="H94" s="160">
        <f t="shared" si="42"/>
        <v>1448.6699999999998</v>
      </c>
      <c r="I94" s="129">
        <f>SUM(I95)</f>
        <v>0</v>
      </c>
      <c r="J94" s="130">
        <f>SUM(J95)</f>
        <v>0</v>
      </c>
      <c r="K94" s="129">
        <f t="shared" ref="K94:Z94" si="43">SUM(K95)</f>
        <v>0</v>
      </c>
      <c r="L94" s="130">
        <f t="shared" si="43"/>
        <v>0</v>
      </c>
      <c r="M94" s="129">
        <f t="shared" si="43"/>
        <v>0</v>
      </c>
      <c r="N94" s="130">
        <f t="shared" si="43"/>
        <v>115.06</v>
      </c>
      <c r="O94" s="129">
        <f t="shared" si="43"/>
        <v>0</v>
      </c>
      <c r="P94" s="130">
        <f t="shared" si="43"/>
        <v>0</v>
      </c>
      <c r="Q94" s="129">
        <f t="shared" si="43"/>
        <v>0</v>
      </c>
      <c r="R94" s="130">
        <f t="shared" si="43"/>
        <v>1333.61</v>
      </c>
      <c r="S94" s="129">
        <f t="shared" si="43"/>
        <v>0</v>
      </c>
      <c r="T94" s="130">
        <f t="shared" si="43"/>
        <v>0</v>
      </c>
      <c r="U94" s="129">
        <f t="shared" si="43"/>
        <v>0</v>
      </c>
      <c r="V94" s="130">
        <f t="shared" si="43"/>
        <v>0</v>
      </c>
      <c r="W94" s="129">
        <f t="shared" si="43"/>
        <v>0</v>
      </c>
      <c r="X94" s="130">
        <f t="shared" si="43"/>
        <v>0</v>
      </c>
      <c r="Y94" s="129">
        <f t="shared" si="43"/>
        <v>0</v>
      </c>
      <c r="Z94" s="132">
        <f t="shared" si="43"/>
        <v>0</v>
      </c>
    </row>
    <row r="95" spans="1:26" s="213" customFormat="1" x14ac:dyDescent="0.2">
      <c r="A95" s="206"/>
      <c r="B95" s="236"/>
      <c r="C95" s="236"/>
      <c r="D95" s="239">
        <v>4241</v>
      </c>
      <c r="E95" s="236"/>
      <c r="F95" s="240" t="s">
        <v>13</v>
      </c>
      <c r="G95" s="220">
        <f t="shared" si="42"/>
        <v>0</v>
      </c>
      <c r="H95" s="219">
        <f t="shared" si="42"/>
        <v>1448.6699999999998</v>
      </c>
      <c r="I95" s="211"/>
      <c r="J95" s="201"/>
      <c r="K95" s="212"/>
      <c r="L95" s="201"/>
      <c r="M95" s="212"/>
      <c r="N95" s="201">
        <v>115.06</v>
      </c>
      <c r="O95" s="212"/>
      <c r="P95" s="201"/>
      <c r="Q95" s="212"/>
      <c r="R95" s="201">
        <v>1333.61</v>
      </c>
      <c r="S95" s="212"/>
      <c r="T95" s="201"/>
      <c r="U95" s="212"/>
      <c r="V95" s="201"/>
      <c r="W95" s="212"/>
      <c r="X95" s="201"/>
      <c r="Y95" s="212"/>
      <c r="Z95" s="204"/>
    </row>
    <row r="96" spans="1:26" s="3" customFormat="1" ht="15.75" x14ac:dyDescent="0.25">
      <c r="A96" s="43"/>
      <c r="B96" s="156"/>
      <c r="C96" s="157">
        <v>425</v>
      </c>
      <c r="D96" s="156"/>
      <c r="E96" s="156"/>
      <c r="F96" s="158" t="s">
        <v>14</v>
      </c>
      <c r="G96" s="159">
        <f t="shared" ref="G96:H109" si="44">SUM(I96+K96+M96+O96+Q96+S96+U96+W96+Y96)</f>
        <v>0</v>
      </c>
      <c r="H96" s="160">
        <f t="shared" si="44"/>
        <v>0</v>
      </c>
      <c r="I96" s="129">
        <f>SUM(I97)</f>
        <v>0</v>
      </c>
      <c r="J96" s="130">
        <f>SUM(J97)</f>
        <v>0</v>
      </c>
      <c r="K96" s="129">
        <f t="shared" ref="K96:Z96" si="45">SUM(K97)</f>
        <v>0</v>
      </c>
      <c r="L96" s="130">
        <f t="shared" si="45"/>
        <v>0</v>
      </c>
      <c r="M96" s="129">
        <f t="shared" si="45"/>
        <v>0</v>
      </c>
      <c r="N96" s="130">
        <f t="shared" si="45"/>
        <v>0</v>
      </c>
      <c r="O96" s="129">
        <f t="shared" si="45"/>
        <v>0</v>
      </c>
      <c r="P96" s="130">
        <f t="shared" si="45"/>
        <v>0</v>
      </c>
      <c r="Q96" s="129">
        <f t="shared" si="45"/>
        <v>0</v>
      </c>
      <c r="R96" s="130">
        <f t="shared" si="45"/>
        <v>0</v>
      </c>
      <c r="S96" s="129">
        <f t="shared" si="45"/>
        <v>0</v>
      </c>
      <c r="T96" s="130">
        <f t="shared" si="45"/>
        <v>0</v>
      </c>
      <c r="U96" s="129">
        <f t="shared" si="45"/>
        <v>0</v>
      </c>
      <c r="V96" s="130">
        <f t="shared" si="45"/>
        <v>0</v>
      </c>
      <c r="W96" s="129">
        <f t="shared" si="45"/>
        <v>0</v>
      </c>
      <c r="X96" s="130">
        <f t="shared" si="45"/>
        <v>0</v>
      </c>
      <c r="Y96" s="129">
        <f t="shared" si="45"/>
        <v>0</v>
      </c>
      <c r="Z96" s="132">
        <f t="shared" si="45"/>
        <v>0</v>
      </c>
    </row>
    <row r="97" spans="1:26" s="213" customFormat="1" x14ac:dyDescent="0.2">
      <c r="A97" s="206"/>
      <c r="B97" s="236"/>
      <c r="C97" s="236"/>
      <c r="D97" s="237">
        <v>4251</v>
      </c>
      <c r="E97" s="236"/>
      <c r="F97" s="238" t="s">
        <v>15</v>
      </c>
      <c r="G97" s="220">
        <f t="shared" si="44"/>
        <v>0</v>
      </c>
      <c r="H97" s="219">
        <f t="shared" si="44"/>
        <v>0</v>
      </c>
      <c r="I97" s="211"/>
      <c r="J97" s="201"/>
      <c r="K97" s="212"/>
      <c r="L97" s="201"/>
      <c r="M97" s="212"/>
      <c r="N97" s="201"/>
      <c r="O97" s="212"/>
      <c r="P97" s="201"/>
      <c r="Q97" s="212"/>
      <c r="R97" s="201"/>
      <c r="S97" s="212"/>
      <c r="T97" s="201"/>
      <c r="U97" s="212"/>
      <c r="V97" s="201"/>
      <c r="W97" s="212"/>
      <c r="X97" s="201"/>
      <c r="Y97" s="212"/>
      <c r="Z97" s="204"/>
    </row>
    <row r="98" spans="1:26" s="3" customFormat="1" ht="15.75" x14ac:dyDescent="0.25">
      <c r="A98" s="43"/>
      <c r="B98" s="156"/>
      <c r="C98" s="157">
        <v>426</v>
      </c>
      <c r="D98" s="156"/>
      <c r="E98" s="156"/>
      <c r="F98" s="158" t="s">
        <v>16</v>
      </c>
      <c r="G98" s="159">
        <f t="shared" si="44"/>
        <v>0</v>
      </c>
      <c r="H98" s="160">
        <f t="shared" si="44"/>
        <v>0</v>
      </c>
      <c r="I98" s="129">
        <f t="shared" ref="I98:Z98" si="46">SUM(I99+I100)</f>
        <v>0</v>
      </c>
      <c r="J98" s="130">
        <f t="shared" si="46"/>
        <v>0</v>
      </c>
      <c r="K98" s="129">
        <f t="shared" si="46"/>
        <v>0</v>
      </c>
      <c r="L98" s="130">
        <f t="shared" si="46"/>
        <v>0</v>
      </c>
      <c r="M98" s="129">
        <f t="shared" si="46"/>
        <v>0</v>
      </c>
      <c r="N98" s="130">
        <f t="shared" si="46"/>
        <v>0</v>
      </c>
      <c r="O98" s="129">
        <f t="shared" si="46"/>
        <v>0</v>
      </c>
      <c r="P98" s="130">
        <f t="shared" si="46"/>
        <v>0</v>
      </c>
      <c r="Q98" s="129">
        <f t="shared" si="46"/>
        <v>0</v>
      </c>
      <c r="R98" s="130">
        <f t="shared" si="46"/>
        <v>0</v>
      </c>
      <c r="S98" s="129">
        <f t="shared" si="46"/>
        <v>0</v>
      </c>
      <c r="T98" s="130">
        <f t="shared" si="46"/>
        <v>0</v>
      </c>
      <c r="U98" s="129">
        <f t="shared" si="46"/>
        <v>0</v>
      </c>
      <c r="V98" s="130">
        <f t="shared" si="46"/>
        <v>0</v>
      </c>
      <c r="W98" s="129">
        <f t="shared" si="46"/>
        <v>0</v>
      </c>
      <c r="X98" s="130">
        <f t="shared" si="46"/>
        <v>0</v>
      </c>
      <c r="Y98" s="129">
        <f t="shared" si="46"/>
        <v>0</v>
      </c>
      <c r="Z98" s="132">
        <f t="shared" si="46"/>
        <v>0</v>
      </c>
    </row>
    <row r="99" spans="1:26" s="213" customFormat="1" x14ac:dyDescent="0.2">
      <c r="A99" s="206"/>
      <c r="B99" s="236"/>
      <c r="C99" s="236"/>
      <c r="D99" s="237">
        <v>4262</v>
      </c>
      <c r="E99" s="236"/>
      <c r="F99" s="238" t="s">
        <v>17</v>
      </c>
      <c r="G99" s="220">
        <f t="shared" si="44"/>
        <v>0</v>
      </c>
      <c r="H99" s="219">
        <f t="shared" si="44"/>
        <v>0</v>
      </c>
      <c r="I99" s="211"/>
      <c r="J99" s="201"/>
      <c r="K99" s="212"/>
      <c r="L99" s="201"/>
      <c r="M99" s="212"/>
      <c r="N99" s="201"/>
      <c r="O99" s="212"/>
      <c r="P99" s="201"/>
      <c r="Q99" s="212"/>
      <c r="R99" s="201"/>
      <c r="S99" s="212"/>
      <c r="T99" s="201"/>
      <c r="U99" s="212"/>
      <c r="V99" s="201"/>
      <c r="W99" s="212"/>
      <c r="X99" s="201"/>
      <c r="Y99" s="212"/>
      <c r="Z99" s="204"/>
    </row>
    <row r="100" spans="1:26" s="213" customFormat="1" x14ac:dyDescent="0.2">
      <c r="A100" s="206"/>
      <c r="B100" s="236"/>
      <c r="C100" s="236"/>
      <c r="D100" s="237">
        <v>4264</v>
      </c>
      <c r="E100" s="236"/>
      <c r="F100" s="238" t="s">
        <v>18</v>
      </c>
      <c r="G100" s="220">
        <f t="shared" si="44"/>
        <v>0</v>
      </c>
      <c r="H100" s="219">
        <f t="shared" si="44"/>
        <v>0</v>
      </c>
      <c r="I100" s="211"/>
      <c r="J100" s="201"/>
      <c r="K100" s="212"/>
      <c r="L100" s="201"/>
      <c r="M100" s="212"/>
      <c r="N100" s="201"/>
      <c r="O100" s="212"/>
      <c r="P100" s="201"/>
      <c r="Q100" s="212"/>
      <c r="R100" s="201"/>
      <c r="S100" s="212"/>
      <c r="T100" s="201"/>
      <c r="U100" s="212"/>
      <c r="V100" s="201"/>
      <c r="W100" s="212"/>
      <c r="X100" s="201"/>
      <c r="Y100" s="212"/>
      <c r="Z100" s="204"/>
    </row>
    <row r="101" spans="1:26" s="128" customFormat="1" ht="18.75" customHeight="1" x14ac:dyDescent="0.25">
      <c r="A101" s="124"/>
      <c r="B101" s="151" t="s">
        <v>184</v>
      </c>
      <c r="C101" s="152"/>
      <c r="D101" s="152"/>
      <c r="E101" s="152"/>
      <c r="F101" s="153" t="s">
        <v>113</v>
      </c>
      <c r="G101" s="154">
        <f t="shared" si="44"/>
        <v>0</v>
      </c>
      <c r="H101" s="155">
        <f t="shared" si="44"/>
        <v>0</v>
      </c>
      <c r="I101" s="125">
        <f t="shared" ref="I101:Z101" si="47">SUM(I102+I104+I106+I108)</f>
        <v>0</v>
      </c>
      <c r="J101" s="126">
        <f t="shared" si="47"/>
        <v>0</v>
      </c>
      <c r="K101" s="126">
        <f t="shared" si="47"/>
        <v>0</v>
      </c>
      <c r="L101" s="126">
        <f t="shared" si="47"/>
        <v>0</v>
      </c>
      <c r="M101" s="126">
        <f t="shared" si="47"/>
        <v>0</v>
      </c>
      <c r="N101" s="126">
        <f t="shared" si="47"/>
        <v>0</v>
      </c>
      <c r="O101" s="126">
        <f t="shared" si="47"/>
        <v>0</v>
      </c>
      <c r="P101" s="126">
        <f t="shared" si="47"/>
        <v>0</v>
      </c>
      <c r="Q101" s="126">
        <f t="shared" si="47"/>
        <v>0</v>
      </c>
      <c r="R101" s="126">
        <f t="shared" si="47"/>
        <v>0</v>
      </c>
      <c r="S101" s="126">
        <f t="shared" si="47"/>
        <v>0</v>
      </c>
      <c r="T101" s="126">
        <f t="shared" si="47"/>
        <v>0</v>
      </c>
      <c r="U101" s="126">
        <f t="shared" si="47"/>
        <v>0</v>
      </c>
      <c r="V101" s="126">
        <f t="shared" si="47"/>
        <v>0</v>
      </c>
      <c r="W101" s="126">
        <f t="shared" si="47"/>
        <v>0</v>
      </c>
      <c r="X101" s="126">
        <f t="shared" si="47"/>
        <v>0</v>
      </c>
      <c r="Y101" s="126">
        <f t="shared" si="47"/>
        <v>0</v>
      </c>
      <c r="Z101" s="127">
        <f t="shared" si="47"/>
        <v>0</v>
      </c>
    </row>
    <row r="102" spans="1:26" s="3" customFormat="1" ht="15.75" x14ac:dyDescent="0.25">
      <c r="A102" s="43"/>
      <c r="B102" s="156"/>
      <c r="C102" s="157" t="s">
        <v>185</v>
      </c>
      <c r="D102" s="156"/>
      <c r="E102" s="156"/>
      <c r="F102" s="158" t="s">
        <v>48</v>
      </c>
      <c r="G102" s="159">
        <f t="shared" si="44"/>
        <v>0</v>
      </c>
      <c r="H102" s="160">
        <f t="shared" si="44"/>
        <v>0</v>
      </c>
      <c r="I102" s="129">
        <f>SUM(I103)</f>
        <v>0</v>
      </c>
      <c r="J102" s="130">
        <f t="shared" ref="J102:Z102" si="48">SUM(J103)</f>
        <v>0</v>
      </c>
      <c r="K102" s="131">
        <f t="shared" si="48"/>
        <v>0</v>
      </c>
      <c r="L102" s="130">
        <f t="shared" si="48"/>
        <v>0</v>
      </c>
      <c r="M102" s="131">
        <f t="shared" si="48"/>
        <v>0</v>
      </c>
      <c r="N102" s="130">
        <f t="shared" si="48"/>
        <v>0</v>
      </c>
      <c r="O102" s="131">
        <f t="shared" si="48"/>
        <v>0</v>
      </c>
      <c r="P102" s="130">
        <f t="shared" si="48"/>
        <v>0</v>
      </c>
      <c r="Q102" s="131">
        <f t="shared" si="48"/>
        <v>0</v>
      </c>
      <c r="R102" s="130">
        <f t="shared" si="48"/>
        <v>0</v>
      </c>
      <c r="S102" s="131">
        <f t="shared" si="48"/>
        <v>0</v>
      </c>
      <c r="T102" s="130">
        <f t="shared" si="48"/>
        <v>0</v>
      </c>
      <c r="U102" s="131">
        <f t="shared" si="48"/>
        <v>0</v>
      </c>
      <c r="V102" s="130">
        <f t="shared" si="48"/>
        <v>0</v>
      </c>
      <c r="W102" s="131">
        <f t="shared" ref="W102" si="49">SUM(W103)</f>
        <v>0</v>
      </c>
      <c r="X102" s="130">
        <f t="shared" ref="X102" si="50">SUM(X103)</f>
        <v>0</v>
      </c>
      <c r="Y102" s="131">
        <f t="shared" si="48"/>
        <v>0</v>
      </c>
      <c r="Z102" s="132">
        <f t="shared" si="48"/>
        <v>0</v>
      </c>
    </row>
    <row r="103" spans="1:26" s="213" customFormat="1" x14ac:dyDescent="0.2">
      <c r="A103" s="206"/>
      <c r="B103" s="236"/>
      <c r="C103" s="236"/>
      <c r="D103" s="237" t="s">
        <v>186</v>
      </c>
      <c r="E103" s="236"/>
      <c r="F103" s="238" t="s">
        <v>48</v>
      </c>
      <c r="G103" s="220">
        <f t="shared" si="44"/>
        <v>0</v>
      </c>
      <c r="H103" s="219">
        <f t="shared" si="44"/>
        <v>0</v>
      </c>
      <c r="I103" s="211"/>
      <c r="J103" s="201"/>
      <c r="K103" s="212"/>
      <c r="L103" s="201"/>
      <c r="M103" s="212"/>
      <c r="N103" s="201"/>
      <c r="O103" s="212"/>
      <c r="P103" s="201"/>
      <c r="Q103" s="212"/>
      <c r="R103" s="201"/>
      <c r="S103" s="212"/>
      <c r="T103" s="201"/>
      <c r="U103" s="212"/>
      <c r="V103" s="201"/>
      <c r="W103" s="212"/>
      <c r="X103" s="201"/>
      <c r="Y103" s="212"/>
      <c r="Z103" s="204"/>
    </row>
    <row r="104" spans="1:26" s="3" customFormat="1" ht="15.75" x14ac:dyDescent="0.25">
      <c r="A104" s="43"/>
      <c r="B104" s="156"/>
      <c r="C104" s="157" t="s">
        <v>187</v>
      </c>
      <c r="D104" s="156"/>
      <c r="E104" s="156"/>
      <c r="F104" s="158" t="s">
        <v>49</v>
      </c>
      <c r="G104" s="159">
        <f t="shared" si="44"/>
        <v>0</v>
      </c>
      <c r="H104" s="160">
        <f t="shared" si="44"/>
        <v>0</v>
      </c>
      <c r="I104" s="129">
        <f>SUM(I105)</f>
        <v>0</v>
      </c>
      <c r="J104" s="130">
        <f t="shared" ref="J104:Z104" si="51">SUM(J105)</f>
        <v>0</v>
      </c>
      <c r="K104" s="131">
        <f t="shared" si="51"/>
        <v>0</v>
      </c>
      <c r="L104" s="130">
        <f t="shared" si="51"/>
        <v>0</v>
      </c>
      <c r="M104" s="131">
        <f t="shared" si="51"/>
        <v>0</v>
      </c>
      <c r="N104" s="130">
        <f t="shared" si="51"/>
        <v>0</v>
      </c>
      <c r="O104" s="131">
        <f t="shared" si="51"/>
        <v>0</v>
      </c>
      <c r="P104" s="130">
        <f t="shared" si="51"/>
        <v>0</v>
      </c>
      <c r="Q104" s="131">
        <f t="shared" si="51"/>
        <v>0</v>
      </c>
      <c r="R104" s="130">
        <f t="shared" si="51"/>
        <v>0</v>
      </c>
      <c r="S104" s="131">
        <f t="shared" si="51"/>
        <v>0</v>
      </c>
      <c r="T104" s="130">
        <f t="shared" si="51"/>
        <v>0</v>
      </c>
      <c r="U104" s="131">
        <f t="shared" si="51"/>
        <v>0</v>
      </c>
      <c r="V104" s="130">
        <f t="shared" si="51"/>
        <v>0</v>
      </c>
      <c r="W104" s="131">
        <f t="shared" ref="W104" si="52">SUM(W105)</f>
        <v>0</v>
      </c>
      <c r="X104" s="130">
        <f t="shared" ref="X104" si="53">SUM(X105)</f>
        <v>0</v>
      </c>
      <c r="Y104" s="131">
        <f t="shared" si="51"/>
        <v>0</v>
      </c>
      <c r="Z104" s="132">
        <f t="shared" si="51"/>
        <v>0</v>
      </c>
    </row>
    <row r="105" spans="1:26" s="213" customFormat="1" x14ac:dyDescent="0.2">
      <c r="A105" s="206"/>
      <c r="B105" s="236"/>
      <c r="C105" s="236"/>
      <c r="D105" s="237" t="s">
        <v>188</v>
      </c>
      <c r="E105" s="236"/>
      <c r="F105" s="238" t="s">
        <v>49</v>
      </c>
      <c r="G105" s="220">
        <f t="shared" si="44"/>
        <v>0</v>
      </c>
      <c r="H105" s="219">
        <f t="shared" si="44"/>
        <v>0</v>
      </c>
      <c r="I105" s="211"/>
      <c r="J105" s="201"/>
      <c r="K105" s="212"/>
      <c r="L105" s="201"/>
      <c r="M105" s="212"/>
      <c r="N105" s="201"/>
      <c r="O105" s="212"/>
      <c r="P105" s="201"/>
      <c r="Q105" s="212"/>
      <c r="R105" s="201"/>
      <c r="S105" s="212"/>
      <c r="T105" s="201"/>
      <c r="U105" s="212"/>
      <c r="V105" s="201"/>
      <c r="W105" s="212"/>
      <c r="X105" s="201"/>
      <c r="Y105" s="212"/>
      <c r="Z105" s="204"/>
    </row>
    <row r="106" spans="1:26" s="3" customFormat="1" ht="15.75" x14ac:dyDescent="0.25">
      <c r="A106" s="43"/>
      <c r="B106" s="156"/>
      <c r="C106" s="157" t="s">
        <v>189</v>
      </c>
      <c r="D106" s="156"/>
      <c r="E106" s="156"/>
      <c r="F106" s="158" t="s">
        <v>190</v>
      </c>
      <c r="G106" s="159">
        <f t="shared" si="44"/>
        <v>0</v>
      </c>
      <c r="H106" s="160">
        <f t="shared" si="44"/>
        <v>0</v>
      </c>
      <c r="I106" s="129">
        <f>SUM(I107)</f>
        <v>0</v>
      </c>
      <c r="J106" s="130">
        <f t="shared" ref="J106:Z106" si="54">SUM(J107)</f>
        <v>0</v>
      </c>
      <c r="K106" s="131">
        <f t="shared" si="54"/>
        <v>0</v>
      </c>
      <c r="L106" s="130">
        <f t="shared" si="54"/>
        <v>0</v>
      </c>
      <c r="M106" s="131">
        <f t="shared" si="54"/>
        <v>0</v>
      </c>
      <c r="N106" s="130">
        <f t="shared" si="54"/>
        <v>0</v>
      </c>
      <c r="O106" s="131">
        <f t="shared" si="54"/>
        <v>0</v>
      </c>
      <c r="P106" s="130">
        <f t="shared" si="54"/>
        <v>0</v>
      </c>
      <c r="Q106" s="131">
        <f t="shared" si="54"/>
        <v>0</v>
      </c>
      <c r="R106" s="130">
        <f t="shared" si="54"/>
        <v>0</v>
      </c>
      <c r="S106" s="131">
        <f t="shared" si="54"/>
        <v>0</v>
      </c>
      <c r="T106" s="130">
        <f t="shared" si="54"/>
        <v>0</v>
      </c>
      <c r="U106" s="131">
        <f t="shared" si="54"/>
        <v>0</v>
      </c>
      <c r="V106" s="130">
        <f t="shared" si="54"/>
        <v>0</v>
      </c>
      <c r="W106" s="131">
        <f t="shared" ref="W106" si="55">SUM(W107)</f>
        <v>0</v>
      </c>
      <c r="X106" s="130">
        <f t="shared" ref="X106" si="56">SUM(X107)</f>
        <v>0</v>
      </c>
      <c r="Y106" s="131">
        <f t="shared" si="54"/>
        <v>0</v>
      </c>
      <c r="Z106" s="132">
        <f t="shared" si="54"/>
        <v>0</v>
      </c>
    </row>
    <row r="107" spans="1:26" s="213" customFormat="1" x14ac:dyDescent="0.2">
      <c r="A107" s="206"/>
      <c r="B107" s="236"/>
      <c r="C107" s="236"/>
      <c r="D107" s="237" t="s">
        <v>191</v>
      </c>
      <c r="E107" s="236"/>
      <c r="F107" s="238" t="s">
        <v>190</v>
      </c>
      <c r="G107" s="220">
        <f t="shared" si="44"/>
        <v>0</v>
      </c>
      <c r="H107" s="219">
        <f t="shared" si="44"/>
        <v>0</v>
      </c>
      <c r="I107" s="211"/>
      <c r="J107" s="201"/>
      <c r="K107" s="212"/>
      <c r="L107" s="201"/>
      <c r="M107" s="212"/>
      <c r="N107" s="201"/>
      <c r="O107" s="212"/>
      <c r="P107" s="201"/>
      <c r="Q107" s="212"/>
      <c r="R107" s="201"/>
      <c r="S107" s="212"/>
      <c r="T107" s="201"/>
      <c r="U107" s="212"/>
      <c r="V107" s="201"/>
      <c r="W107" s="212"/>
      <c r="X107" s="201"/>
      <c r="Y107" s="212"/>
      <c r="Z107" s="204"/>
    </row>
    <row r="108" spans="1:26" s="3" customFormat="1" ht="15.75" x14ac:dyDescent="0.25">
      <c r="A108" s="43"/>
      <c r="B108" s="156"/>
      <c r="C108" s="157" t="s">
        <v>192</v>
      </c>
      <c r="D108" s="156"/>
      <c r="E108" s="156"/>
      <c r="F108" s="158" t="s">
        <v>114</v>
      </c>
      <c r="G108" s="159">
        <f t="shared" si="44"/>
        <v>0</v>
      </c>
      <c r="H108" s="160">
        <f t="shared" si="44"/>
        <v>0</v>
      </c>
      <c r="I108" s="129">
        <f>SUM(I109)</f>
        <v>0</v>
      </c>
      <c r="J108" s="130">
        <f t="shared" ref="J108:Z108" si="57">SUM(J109)</f>
        <v>0</v>
      </c>
      <c r="K108" s="131">
        <f t="shared" si="57"/>
        <v>0</v>
      </c>
      <c r="L108" s="130">
        <f t="shared" si="57"/>
        <v>0</v>
      </c>
      <c r="M108" s="131">
        <f t="shared" si="57"/>
        <v>0</v>
      </c>
      <c r="N108" s="130">
        <f t="shared" si="57"/>
        <v>0</v>
      </c>
      <c r="O108" s="131">
        <f t="shared" si="57"/>
        <v>0</v>
      </c>
      <c r="P108" s="130">
        <f t="shared" si="57"/>
        <v>0</v>
      </c>
      <c r="Q108" s="131">
        <f t="shared" si="57"/>
        <v>0</v>
      </c>
      <c r="R108" s="130">
        <f t="shared" si="57"/>
        <v>0</v>
      </c>
      <c r="S108" s="131">
        <f t="shared" si="57"/>
        <v>0</v>
      </c>
      <c r="T108" s="130">
        <f t="shared" si="57"/>
        <v>0</v>
      </c>
      <c r="U108" s="131">
        <f t="shared" si="57"/>
        <v>0</v>
      </c>
      <c r="V108" s="130">
        <f t="shared" si="57"/>
        <v>0</v>
      </c>
      <c r="W108" s="131">
        <f t="shared" ref="W108" si="58">SUM(W109)</f>
        <v>0</v>
      </c>
      <c r="X108" s="130">
        <f t="shared" ref="X108" si="59">SUM(X109)</f>
        <v>0</v>
      </c>
      <c r="Y108" s="131">
        <f t="shared" si="57"/>
        <v>0</v>
      </c>
      <c r="Z108" s="132">
        <f t="shared" si="57"/>
        <v>0</v>
      </c>
    </row>
    <row r="109" spans="1:26" s="213" customFormat="1" x14ac:dyDescent="0.2">
      <c r="A109" s="206"/>
      <c r="B109" s="236"/>
      <c r="C109" s="236"/>
      <c r="D109" s="237" t="s">
        <v>193</v>
      </c>
      <c r="E109" s="236"/>
      <c r="F109" s="238" t="s">
        <v>114</v>
      </c>
      <c r="G109" s="220">
        <f t="shared" si="44"/>
        <v>0</v>
      </c>
      <c r="H109" s="219">
        <f t="shared" si="44"/>
        <v>0</v>
      </c>
      <c r="I109" s="211"/>
      <c r="J109" s="201"/>
      <c r="K109" s="212"/>
      <c r="L109" s="201"/>
      <c r="M109" s="212"/>
      <c r="N109" s="201"/>
      <c r="O109" s="212"/>
      <c r="P109" s="201"/>
      <c r="Q109" s="212"/>
      <c r="R109" s="201"/>
      <c r="S109" s="212"/>
      <c r="T109" s="201"/>
      <c r="U109" s="212"/>
      <c r="V109" s="201"/>
      <c r="W109" s="212"/>
      <c r="X109" s="201"/>
      <c r="Y109" s="212"/>
      <c r="Z109" s="204"/>
    </row>
    <row r="110" spans="1:26" x14ac:dyDescent="0.2">
      <c r="A110" s="134"/>
      <c r="C110" s="5"/>
      <c r="D110" s="5"/>
      <c r="E110" s="6"/>
      <c r="F110" s="15"/>
      <c r="G110" s="161"/>
      <c r="H110" s="162"/>
      <c r="J110" s="163"/>
      <c r="L110" s="163"/>
      <c r="N110" s="163"/>
      <c r="P110" s="163"/>
      <c r="R110" s="163"/>
      <c r="T110" s="163"/>
      <c r="V110" s="163"/>
      <c r="X110" s="163"/>
      <c r="Z110" s="164"/>
    </row>
    <row r="111" spans="1:26" ht="51" customHeight="1" x14ac:dyDescent="0.2">
      <c r="A111" s="307" t="s">
        <v>253</v>
      </c>
      <c r="B111" s="302"/>
      <c r="C111" s="302"/>
      <c r="D111" s="302"/>
      <c r="E111" s="302"/>
      <c r="F111" s="309"/>
      <c r="G111" s="307" t="s">
        <v>210</v>
      </c>
      <c r="H111" s="303"/>
      <c r="I111" s="308" t="s">
        <v>200</v>
      </c>
      <c r="J111" s="302"/>
      <c r="K111" s="302" t="s">
        <v>201</v>
      </c>
      <c r="L111" s="302"/>
      <c r="M111" s="302" t="s">
        <v>202</v>
      </c>
      <c r="N111" s="302"/>
      <c r="O111" s="302" t="s">
        <v>203</v>
      </c>
      <c r="P111" s="302"/>
      <c r="Q111" s="302" t="s">
        <v>204</v>
      </c>
      <c r="R111" s="302"/>
      <c r="S111" s="302" t="s">
        <v>206</v>
      </c>
      <c r="T111" s="302"/>
      <c r="U111" s="302" t="s">
        <v>205</v>
      </c>
      <c r="V111" s="302"/>
      <c r="W111" s="302" t="s">
        <v>207</v>
      </c>
      <c r="X111" s="302"/>
      <c r="Y111" s="302" t="s">
        <v>208</v>
      </c>
      <c r="Z111" s="303"/>
    </row>
    <row r="112" spans="1:26" ht="26.25" customHeight="1" x14ac:dyDescent="0.2">
      <c r="A112" s="40" t="s">
        <v>0</v>
      </c>
      <c r="B112" s="16" t="s">
        <v>1</v>
      </c>
      <c r="C112" s="16" t="s">
        <v>153</v>
      </c>
      <c r="D112" s="17" t="s">
        <v>154</v>
      </c>
      <c r="E112" s="18" t="s">
        <v>155</v>
      </c>
      <c r="F112" s="47" t="s">
        <v>156</v>
      </c>
      <c r="G112" s="89" t="s">
        <v>198</v>
      </c>
      <c r="H112" s="41" t="s">
        <v>199</v>
      </c>
      <c r="I112" s="54" t="s">
        <v>198</v>
      </c>
      <c r="J112" s="19" t="s">
        <v>199</v>
      </c>
      <c r="K112" s="19" t="s">
        <v>198</v>
      </c>
      <c r="L112" s="19" t="s">
        <v>199</v>
      </c>
      <c r="M112" s="19" t="s">
        <v>198</v>
      </c>
      <c r="N112" s="19" t="s">
        <v>199</v>
      </c>
      <c r="O112" s="19" t="s">
        <v>198</v>
      </c>
      <c r="P112" s="19" t="s">
        <v>199</v>
      </c>
      <c r="Q112" s="19" t="s">
        <v>198</v>
      </c>
      <c r="R112" s="19" t="s">
        <v>199</v>
      </c>
      <c r="S112" s="19" t="s">
        <v>198</v>
      </c>
      <c r="T112" s="19" t="s">
        <v>199</v>
      </c>
      <c r="U112" s="19" t="s">
        <v>198</v>
      </c>
      <c r="V112" s="19" t="s">
        <v>199</v>
      </c>
      <c r="W112" s="19" t="s">
        <v>198</v>
      </c>
      <c r="X112" s="19" t="s">
        <v>199</v>
      </c>
      <c r="Y112" s="19" t="s">
        <v>198</v>
      </c>
      <c r="Z112" s="41" t="s">
        <v>199</v>
      </c>
    </row>
    <row r="113" spans="1:26" ht="18" x14ac:dyDescent="0.25">
      <c r="A113" s="42">
        <v>5</v>
      </c>
      <c r="B113" s="21"/>
      <c r="C113" s="20"/>
      <c r="D113" s="22"/>
      <c r="E113" s="23"/>
      <c r="F113" s="48" t="s">
        <v>335</v>
      </c>
      <c r="G113" s="55">
        <f>SUM(G114+G146+G162+G171+G189+G200)</f>
        <v>0</v>
      </c>
      <c r="H113" s="56">
        <f>SUM(H114+H146+H162+H171+H189+H200)</f>
        <v>0</v>
      </c>
      <c r="I113" s="82">
        <f>SUM(I114)</f>
        <v>0</v>
      </c>
      <c r="J113" s="82">
        <f>SUM(J114)</f>
        <v>0</v>
      </c>
      <c r="K113" s="82">
        <f t="shared" ref="K113:Z113" si="60">SUM(K114)</f>
        <v>0</v>
      </c>
      <c r="L113" s="82">
        <f t="shared" si="60"/>
        <v>0</v>
      </c>
      <c r="M113" s="82">
        <f t="shared" si="60"/>
        <v>0</v>
      </c>
      <c r="N113" s="82">
        <f t="shared" si="60"/>
        <v>0</v>
      </c>
      <c r="O113" s="82">
        <f t="shared" si="60"/>
        <v>0</v>
      </c>
      <c r="P113" s="82">
        <f t="shared" si="60"/>
        <v>0</v>
      </c>
      <c r="Q113" s="82">
        <f t="shared" si="60"/>
        <v>0</v>
      </c>
      <c r="R113" s="82">
        <f t="shared" si="60"/>
        <v>0</v>
      </c>
      <c r="S113" s="82">
        <f t="shared" si="60"/>
        <v>0</v>
      </c>
      <c r="T113" s="82">
        <f t="shared" si="60"/>
        <v>0</v>
      </c>
      <c r="U113" s="82">
        <f t="shared" si="60"/>
        <v>0</v>
      </c>
      <c r="V113" s="82">
        <f t="shared" si="60"/>
        <v>0</v>
      </c>
      <c r="W113" s="82">
        <f t="shared" si="60"/>
        <v>0</v>
      </c>
      <c r="X113" s="82">
        <f t="shared" si="60"/>
        <v>0</v>
      </c>
      <c r="Y113" s="82">
        <f t="shared" si="60"/>
        <v>0</v>
      </c>
      <c r="Z113" s="90">
        <f t="shared" si="60"/>
        <v>0</v>
      </c>
    </row>
    <row r="114" spans="1:26" ht="16.5" x14ac:dyDescent="0.25">
      <c r="A114" s="46"/>
      <c r="B114" s="74">
        <v>54</v>
      </c>
      <c r="C114" s="74"/>
      <c r="D114" s="25"/>
      <c r="E114" s="26"/>
      <c r="F114" s="49" t="s">
        <v>350</v>
      </c>
      <c r="G114" s="58">
        <f t="shared" ref="G114:H116" si="61">SUM(I114+K114+M114+O114+Q114+S114+U114+W114+Y114)</f>
        <v>0</v>
      </c>
      <c r="H114" s="59">
        <f t="shared" si="61"/>
        <v>0</v>
      </c>
      <c r="I114" s="83">
        <f t="shared" ref="I114:Z114" si="62">SUM(I115+I117)</f>
        <v>0</v>
      </c>
      <c r="J114" s="83">
        <f t="shared" si="62"/>
        <v>0</v>
      </c>
      <c r="K114" s="83">
        <f t="shared" si="62"/>
        <v>0</v>
      </c>
      <c r="L114" s="83">
        <f t="shared" si="62"/>
        <v>0</v>
      </c>
      <c r="M114" s="83">
        <f t="shared" si="62"/>
        <v>0</v>
      </c>
      <c r="N114" s="83">
        <f t="shared" si="62"/>
        <v>0</v>
      </c>
      <c r="O114" s="83">
        <f t="shared" si="62"/>
        <v>0</v>
      </c>
      <c r="P114" s="83">
        <f t="shared" si="62"/>
        <v>0</v>
      </c>
      <c r="Q114" s="83">
        <f t="shared" si="62"/>
        <v>0</v>
      </c>
      <c r="R114" s="83">
        <f t="shared" si="62"/>
        <v>0</v>
      </c>
      <c r="S114" s="83">
        <f t="shared" si="62"/>
        <v>0</v>
      </c>
      <c r="T114" s="83">
        <f t="shared" si="62"/>
        <v>0</v>
      </c>
      <c r="U114" s="83">
        <f t="shared" si="62"/>
        <v>0</v>
      </c>
      <c r="V114" s="83">
        <f t="shared" si="62"/>
        <v>0</v>
      </c>
      <c r="W114" s="83">
        <f t="shared" si="62"/>
        <v>0</v>
      </c>
      <c r="X114" s="83">
        <f t="shared" si="62"/>
        <v>0</v>
      </c>
      <c r="Y114" s="83">
        <f t="shared" si="62"/>
        <v>0</v>
      </c>
      <c r="Z114" s="91">
        <f t="shared" si="62"/>
        <v>0</v>
      </c>
    </row>
    <row r="115" spans="1:26" ht="31.5" x14ac:dyDescent="0.25">
      <c r="A115" s="43"/>
      <c r="B115" s="27"/>
      <c r="C115" s="27">
        <v>542</v>
      </c>
      <c r="D115" s="29"/>
      <c r="E115" s="36"/>
      <c r="F115" s="50" t="s">
        <v>351</v>
      </c>
      <c r="G115" s="61">
        <f t="shared" si="61"/>
        <v>0</v>
      </c>
      <c r="H115" s="62">
        <f t="shared" si="61"/>
        <v>0</v>
      </c>
      <c r="I115" s="84">
        <f>SUM(I116)</f>
        <v>0</v>
      </c>
      <c r="J115" s="93">
        <f>SUM(J116)</f>
        <v>0</v>
      </c>
      <c r="K115" s="84">
        <f t="shared" ref="K115:Z115" si="63">SUM(K116)</f>
        <v>0</v>
      </c>
      <c r="L115" s="93">
        <f t="shared" si="63"/>
        <v>0</v>
      </c>
      <c r="M115" s="84">
        <f t="shared" si="63"/>
        <v>0</v>
      </c>
      <c r="N115" s="93">
        <f t="shared" si="63"/>
        <v>0</v>
      </c>
      <c r="O115" s="84">
        <f t="shared" si="63"/>
        <v>0</v>
      </c>
      <c r="P115" s="93">
        <f t="shared" si="63"/>
        <v>0</v>
      </c>
      <c r="Q115" s="84">
        <f t="shared" si="63"/>
        <v>0</v>
      </c>
      <c r="R115" s="93">
        <f t="shared" si="63"/>
        <v>0</v>
      </c>
      <c r="S115" s="84">
        <f t="shared" si="63"/>
        <v>0</v>
      </c>
      <c r="T115" s="93">
        <f t="shared" si="63"/>
        <v>0</v>
      </c>
      <c r="U115" s="84">
        <f t="shared" si="63"/>
        <v>0</v>
      </c>
      <c r="V115" s="93">
        <f t="shared" si="63"/>
        <v>0</v>
      </c>
      <c r="W115" s="84">
        <f t="shared" si="63"/>
        <v>0</v>
      </c>
      <c r="X115" s="93">
        <f t="shared" si="63"/>
        <v>0</v>
      </c>
      <c r="Y115" s="84">
        <f t="shared" si="63"/>
        <v>0</v>
      </c>
      <c r="Z115" s="95">
        <f t="shared" si="63"/>
        <v>0</v>
      </c>
    </row>
    <row r="116" spans="1:26" s="213" customFormat="1" x14ac:dyDescent="0.2">
      <c r="A116" s="206"/>
      <c r="B116" s="207"/>
      <c r="C116" s="207"/>
      <c r="D116" s="214">
        <v>5422</v>
      </c>
      <c r="E116" s="215"/>
      <c r="F116" s="210" t="s">
        <v>353</v>
      </c>
      <c r="G116" s="203">
        <f t="shared" si="61"/>
        <v>0</v>
      </c>
      <c r="H116" s="202">
        <f t="shared" si="61"/>
        <v>0</v>
      </c>
      <c r="I116" s="235"/>
      <c r="J116" s="256"/>
      <c r="K116" s="235"/>
      <c r="L116" s="256"/>
      <c r="M116" s="235"/>
      <c r="N116" s="256"/>
      <c r="O116" s="235"/>
      <c r="P116" s="256"/>
      <c r="Q116" s="235"/>
      <c r="R116" s="256"/>
      <c r="S116" s="235"/>
      <c r="T116" s="256"/>
      <c r="U116" s="235"/>
      <c r="V116" s="256"/>
      <c r="W116" s="235"/>
      <c r="X116" s="256"/>
      <c r="Y116" s="235"/>
      <c r="Z116" s="257"/>
    </row>
    <row r="117" spans="1:26" ht="31.5" x14ac:dyDescent="0.25">
      <c r="A117" s="43"/>
      <c r="B117" s="27"/>
      <c r="C117" s="27">
        <v>544</v>
      </c>
      <c r="D117" s="29"/>
      <c r="E117" s="36"/>
      <c r="F117" s="50" t="s">
        <v>352</v>
      </c>
      <c r="G117" s="61">
        <f t="shared" ref="G117:H118" si="64">SUM(I117+K117+M117+O117+Q117+S117+U117+W117+Y117)</f>
        <v>0</v>
      </c>
      <c r="H117" s="62">
        <f t="shared" si="64"/>
        <v>0</v>
      </c>
      <c r="I117" s="84">
        <f>SUM(I118)</f>
        <v>0</v>
      </c>
      <c r="J117" s="93">
        <f>SUM(J118)</f>
        <v>0</v>
      </c>
      <c r="K117" s="84">
        <f t="shared" ref="K117:Z117" si="65">SUM(K118)</f>
        <v>0</v>
      </c>
      <c r="L117" s="93">
        <f t="shared" si="65"/>
        <v>0</v>
      </c>
      <c r="M117" s="84">
        <f t="shared" si="65"/>
        <v>0</v>
      </c>
      <c r="N117" s="93">
        <f t="shared" si="65"/>
        <v>0</v>
      </c>
      <c r="O117" s="84">
        <f t="shared" si="65"/>
        <v>0</v>
      </c>
      <c r="P117" s="93">
        <f t="shared" si="65"/>
        <v>0</v>
      </c>
      <c r="Q117" s="84">
        <f t="shared" si="65"/>
        <v>0</v>
      </c>
      <c r="R117" s="93">
        <f t="shared" si="65"/>
        <v>0</v>
      </c>
      <c r="S117" s="84">
        <f t="shared" si="65"/>
        <v>0</v>
      </c>
      <c r="T117" s="93">
        <f t="shared" si="65"/>
        <v>0</v>
      </c>
      <c r="U117" s="84">
        <f t="shared" si="65"/>
        <v>0</v>
      </c>
      <c r="V117" s="93">
        <f t="shared" si="65"/>
        <v>0</v>
      </c>
      <c r="W117" s="84">
        <f t="shared" si="65"/>
        <v>0</v>
      </c>
      <c r="X117" s="93">
        <f t="shared" si="65"/>
        <v>0</v>
      </c>
      <c r="Y117" s="84">
        <f t="shared" si="65"/>
        <v>0</v>
      </c>
      <c r="Z117" s="95">
        <f t="shared" si="65"/>
        <v>0</v>
      </c>
    </row>
    <row r="118" spans="1:26" s="213" customFormat="1" x14ac:dyDescent="0.2">
      <c r="A118" s="206"/>
      <c r="B118" s="207"/>
      <c r="C118" s="207"/>
      <c r="D118" s="214">
        <v>5443</v>
      </c>
      <c r="E118" s="215"/>
      <c r="F118" s="210" t="s">
        <v>354</v>
      </c>
      <c r="G118" s="203">
        <f t="shared" si="64"/>
        <v>0</v>
      </c>
      <c r="H118" s="202">
        <f t="shared" si="64"/>
        <v>0</v>
      </c>
      <c r="I118" s="235"/>
      <c r="J118" s="256"/>
      <c r="K118" s="235"/>
      <c r="L118" s="256"/>
      <c r="M118" s="235"/>
      <c r="N118" s="256"/>
      <c r="O118" s="235"/>
      <c r="P118" s="256"/>
      <c r="Q118" s="235"/>
      <c r="R118" s="256"/>
      <c r="S118" s="235"/>
      <c r="T118" s="256"/>
      <c r="U118" s="235"/>
      <c r="V118" s="256"/>
      <c r="W118" s="235"/>
      <c r="X118" s="256"/>
      <c r="Y118" s="235"/>
      <c r="Z118" s="257"/>
    </row>
    <row r="119" spans="1:26" x14ac:dyDescent="0.2">
      <c r="C119" s="5"/>
      <c r="D119" s="5"/>
      <c r="E119" s="6"/>
      <c r="F119" s="15"/>
      <c r="G119" s="1"/>
      <c r="H119" s="1"/>
    </row>
    <row r="120" spans="1:26" x14ac:dyDescent="0.2">
      <c r="C120" s="5"/>
      <c r="D120" s="5"/>
      <c r="E120" s="6"/>
      <c r="F120" s="15"/>
      <c r="G120" s="1"/>
      <c r="H120" s="1"/>
    </row>
    <row r="121" spans="1:26" x14ac:dyDescent="0.2">
      <c r="C121" s="5"/>
      <c r="D121" s="5"/>
      <c r="E121" s="6"/>
      <c r="F121" s="15"/>
      <c r="G121" s="1"/>
      <c r="H121" s="1"/>
    </row>
    <row r="122" spans="1:26" x14ac:dyDescent="0.2">
      <c r="C122" s="5"/>
      <c r="D122" s="5"/>
      <c r="E122" s="6"/>
      <c r="F122" s="15"/>
      <c r="G122" s="1"/>
      <c r="H122" s="1"/>
    </row>
    <row r="123" spans="1:26" x14ac:dyDescent="0.2">
      <c r="C123" s="5"/>
      <c r="D123" s="5"/>
      <c r="E123" s="6"/>
      <c r="F123" s="15"/>
      <c r="G123" s="1"/>
      <c r="H123" s="1"/>
    </row>
    <row r="124" spans="1:26" x14ac:dyDescent="0.2">
      <c r="C124" s="5"/>
      <c r="D124" s="5"/>
      <c r="E124" s="6"/>
      <c r="F124" s="15"/>
      <c r="G124" s="1"/>
      <c r="H124" s="1"/>
    </row>
    <row r="125" spans="1:26" x14ac:dyDescent="0.2">
      <c r="C125" s="5"/>
      <c r="D125" s="5"/>
      <c r="E125" s="6"/>
      <c r="F125" s="15"/>
      <c r="G125" s="1"/>
      <c r="H125" s="1"/>
    </row>
    <row r="126" spans="1:26" x14ac:dyDescent="0.2">
      <c r="C126" s="5"/>
      <c r="D126" s="5"/>
      <c r="E126" s="6"/>
      <c r="F126" s="15"/>
      <c r="G126" s="1"/>
      <c r="H126" s="1"/>
    </row>
    <row r="127" spans="1:26" x14ac:dyDescent="0.2">
      <c r="C127" s="5"/>
      <c r="D127" s="5"/>
      <c r="E127" s="6"/>
      <c r="F127" s="15"/>
      <c r="G127" s="1"/>
      <c r="H127" s="1"/>
    </row>
    <row r="128" spans="1:26" x14ac:dyDescent="0.2">
      <c r="C128" s="5"/>
      <c r="D128" s="5"/>
      <c r="E128" s="6"/>
      <c r="F128" s="15"/>
      <c r="G128" s="1"/>
      <c r="H128" s="1"/>
    </row>
    <row r="129" spans="3:8" x14ac:dyDescent="0.2">
      <c r="C129" s="5"/>
      <c r="D129" s="5"/>
      <c r="E129" s="6"/>
      <c r="F129" s="15"/>
      <c r="G129" s="1"/>
      <c r="H129" s="1"/>
    </row>
    <row r="130" spans="3:8" x14ac:dyDescent="0.2">
      <c r="C130" s="5"/>
      <c r="D130" s="5"/>
      <c r="E130" s="6"/>
      <c r="F130" s="15"/>
      <c r="G130" s="1"/>
      <c r="H130" s="1"/>
    </row>
    <row r="131" spans="3:8" x14ac:dyDescent="0.2">
      <c r="C131" s="5"/>
      <c r="D131" s="5"/>
      <c r="E131" s="6"/>
      <c r="F131" s="15"/>
      <c r="G131" s="1"/>
      <c r="H131" s="1"/>
    </row>
    <row r="132" spans="3:8" x14ac:dyDescent="0.2">
      <c r="C132" s="5"/>
      <c r="D132" s="5"/>
      <c r="E132" s="6"/>
      <c r="F132" s="15"/>
      <c r="G132" s="1"/>
      <c r="H132" s="1"/>
    </row>
    <row r="133" spans="3:8" x14ac:dyDescent="0.2">
      <c r="C133" s="5"/>
      <c r="D133" s="5"/>
      <c r="E133" s="6"/>
      <c r="F133" s="15"/>
      <c r="G133" s="1"/>
      <c r="H133" s="1"/>
    </row>
    <row r="134" spans="3:8" x14ac:dyDescent="0.2">
      <c r="C134" s="5"/>
      <c r="D134" s="5"/>
      <c r="E134" s="6"/>
      <c r="F134" s="15"/>
      <c r="G134" s="1"/>
      <c r="H134" s="1"/>
    </row>
    <row r="135" spans="3:8" x14ac:dyDescent="0.2">
      <c r="C135" s="5"/>
      <c r="D135" s="5"/>
      <c r="E135" s="6"/>
      <c r="F135" s="15"/>
      <c r="G135" s="1"/>
      <c r="H135" s="1"/>
    </row>
    <row r="136" spans="3:8" x14ac:dyDescent="0.2">
      <c r="C136" s="5"/>
      <c r="D136" s="5"/>
      <c r="E136" s="6"/>
      <c r="F136" s="15"/>
      <c r="G136" s="1"/>
      <c r="H136" s="1"/>
    </row>
    <row r="137" spans="3:8" x14ac:dyDescent="0.2">
      <c r="C137" s="5"/>
      <c r="D137" s="5"/>
      <c r="E137" s="6"/>
      <c r="F137" s="15"/>
      <c r="G137" s="1"/>
      <c r="H137" s="1"/>
    </row>
    <row r="138" spans="3:8" x14ac:dyDescent="0.2">
      <c r="C138" s="5"/>
      <c r="D138" s="5"/>
      <c r="E138" s="6"/>
      <c r="F138" s="15"/>
      <c r="G138" s="1"/>
      <c r="H138" s="1"/>
    </row>
    <row r="139" spans="3:8" x14ac:dyDescent="0.2">
      <c r="C139" s="5"/>
      <c r="D139" s="5"/>
      <c r="E139" s="6"/>
      <c r="F139" s="15"/>
      <c r="G139" s="1"/>
      <c r="H139" s="1"/>
    </row>
    <row r="140" spans="3:8" x14ac:dyDescent="0.2">
      <c r="C140" s="5"/>
      <c r="D140" s="5"/>
      <c r="E140" s="6"/>
      <c r="F140" s="15"/>
      <c r="G140" s="1"/>
      <c r="H140" s="1"/>
    </row>
    <row r="141" spans="3:8" x14ac:dyDescent="0.2">
      <c r="C141" s="5"/>
      <c r="D141" s="5"/>
      <c r="E141" s="6"/>
      <c r="F141" s="15"/>
      <c r="G141" s="1"/>
      <c r="H141" s="1"/>
    </row>
    <row r="142" spans="3:8" x14ac:dyDescent="0.2">
      <c r="C142" s="5"/>
      <c r="D142" s="5"/>
      <c r="E142" s="6"/>
      <c r="F142" s="15"/>
      <c r="G142" s="1"/>
      <c r="H142" s="1"/>
    </row>
    <row r="143" spans="3:8" x14ac:dyDescent="0.2">
      <c r="C143" s="5"/>
      <c r="D143" s="5"/>
      <c r="E143" s="6"/>
      <c r="F143" s="15"/>
      <c r="G143" s="1"/>
      <c r="H143" s="1"/>
    </row>
    <row r="144" spans="3:8" x14ac:dyDescent="0.2">
      <c r="C144" s="5"/>
      <c r="D144" s="5"/>
      <c r="E144" s="6"/>
      <c r="F144" s="15"/>
      <c r="G144" s="1"/>
      <c r="H144" s="1"/>
    </row>
    <row r="145" spans="3:8" x14ac:dyDescent="0.2">
      <c r="C145" s="5"/>
      <c r="D145" s="5"/>
      <c r="E145" s="6"/>
      <c r="F145" s="15"/>
      <c r="G145" s="1"/>
      <c r="H145" s="1"/>
    </row>
    <row r="146" spans="3:8" x14ac:dyDescent="0.2">
      <c r="C146" s="5"/>
      <c r="D146" s="5"/>
      <c r="E146" s="6"/>
      <c r="F146" s="15"/>
      <c r="G146" s="1"/>
      <c r="H146" s="1"/>
    </row>
    <row r="147" spans="3:8" x14ac:dyDescent="0.2">
      <c r="C147" s="5"/>
      <c r="D147" s="5"/>
      <c r="E147" s="6"/>
      <c r="F147" s="15"/>
      <c r="G147" s="1"/>
      <c r="H147" s="1"/>
    </row>
    <row r="148" spans="3:8" x14ac:dyDescent="0.2">
      <c r="C148" s="5"/>
      <c r="D148" s="5"/>
      <c r="E148" s="6"/>
      <c r="F148" s="15"/>
      <c r="G148" s="1"/>
      <c r="H148" s="1"/>
    </row>
    <row r="149" spans="3:8" x14ac:dyDescent="0.2">
      <c r="C149" s="5"/>
      <c r="D149" s="5"/>
      <c r="E149" s="6"/>
      <c r="F149" s="15"/>
      <c r="G149" s="1"/>
      <c r="H149" s="1"/>
    </row>
    <row r="150" spans="3:8" x14ac:dyDescent="0.2">
      <c r="C150" s="5"/>
      <c r="D150" s="5"/>
      <c r="E150" s="6"/>
      <c r="F150" s="15"/>
      <c r="G150" s="1"/>
      <c r="H150" s="1"/>
    </row>
    <row r="151" spans="3:8" x14ac:dyDescent="0.2">
      <c r="C151" s="5"/>
      <c r="D151" s="5"/>
      <c r="E151" s="6"/>
      <c r="F151" s="15"/>
      <c r="G151" s="1"/>
      <c r="H151" s="1"/>
    </row>
    <row r="152" spans="3:8" x14ac:dyDescent="0.2">
      <c r="C152" s="5"/>
      <c r="D152" s="5"/>
      <c r="E152" s="6"/>
      <c r="F152" s="15"/>
      <c r="G152" s="1"/>
      <c r="H152" s="1"/>
    </row>
    <row r="153" spans="3:8" x14ac:dyDescent="0.2">
      <c r="C153" s="5"/>
      <c r="D153" s="5"/>
      <c r="E153" s="6"/>
      <c r="F153" s="15"/>
      <c r="G153" s="1"/>
      <c r="H153" s="1"/>
    </row>
    <row r="154" spans="3:8" x14ac:dyDescent="0.2">
      <c r="C154" s="5"/>
      <c r="D154" s="5"/>
      <c r="E154" s="6"/>
      <c r="F154" s="15"/>
      <c r="G154" s="1"/>
      <c r="H154" s="1"/>
    </row>
    <row r="155" spans="3:8" x14ac:dyDescent="0.2">
      <c r="C155" s="5"/>
      <c r="D155" s="5"/>
      <c r="E155" s="6"/>
      <c r="F155" s="15"/>
      <c r="G155" s="1"/>
      <c r="H155" s="1"/>
    </row>
    <row r="156" spans="3:8" x14ac:dyDescent="0.2">
      <c r="C156" s="5"/>
      <c r="D156" s="5"/>
      <c r="E156" s="6"/>
      <c r="F156" s="15"/>
      <c r="G156" s="1"/>
      <c r="H156" s="1"/>
    </row>
    <row r="157" spans="3:8" x14ac:dyDescent="0.2">
      <c r="C157" s="5"/>
      <c r="D157" s="5"/>
      <c r="E157" s="6"/>
      <c r="F157" s="15"/>
      <c r="G157" s="1"/>
      <c r="H157" s="1"/>
    </row>
    <row r="158" spans="3:8" x14ac:dyDescent="0.2">
      <c r="C158" s="5"/>
      <c r="D158" s="5"/>
      <c r="E158" s="6"/>
      <c r="F158" s="15"/>
      <c r="G158" s="1"/>
      <c r="H158" s="1"/>
    </row>
    <row r="159" spans="3:8" x14ac:dyDescent="0.2">
      <c r="C159" s="5"/>
      <c r="D159" s="5"/>
      <c r="E159" s="6"/>
      <c r="F159" s="15"/>
      <c r="G159" s="1"/>
      <c r="H159" s="1"/>
    </row>
    <row r="160" spans="3:8" x14ac:dyDescent="0.2">
      <c r="C160" s="5"/>
      <c r="D160" s="5"/>
      <c r="E160" s="6"/>
      <c r="F160" s="15"/>
      <c r="G160" s="1"/>
      <c r="H160" s="1"/>
    </row>
    <row r="161" spans="3:8" x14ac:dyDescent="0.2">
      <c r="C161" s="5"/>
      <c r="D161" s="5"/>
      <c r="E161" s="6"/>
      <c r="F161" s="15"/>
      <c r="G161" s="1"/>
      <c r="H161" s="1"/>
    </row>
    <row r="162" spans="3:8" x14ac:dyDescent="0.2">
      <c r="C162" s="5"/>
      <c r="D162" s="5"/>
      <c r="E162" s="6"/>
      <c r="F162" s="15"/>
      <c r="G162" s="1"/>
      <c r="H162" s="1"/>
    </row>
    <row r="163" spans="3:8" x14ac:dyDescent="0.2">
      <c r="C163" s="5"/>
      <c r="D163" s="5"/>
      <c r="E163" s="6"/>
      <c r="F163" s="15"/>
      <c r="G163" s="1"/>
      <c r="H163" s="1"/>
    </row>
    <row r="164" spans="3:8" x14ac:dyDescent="0.2">
      <c r="C164" s="5"/>
      <c r="D164" s="5"/>
      <c r="E164" s="6"/>
      <c r="F164" s="15"/>
      <c r="G164" s="1"/>
      <c r="H164" s="1"/>
    </row>
    <row r="165" spans="3:8" x14ac:dyDescent="0.2">
      <c r="C165" s="5"/>
      <c r="D165" s="5"/>
      <c r="E165" s="6"/>
      <c r="F165" s="15"/>
      <c r="G165" s="1"/>
      <c r="H165" s="1"/>
    </row>
    <row r="166" spans="3:8" x14ac:dyDescent="0.2">
      <c r="C166" s="5"/>
      <c r="D166" s="5"/>
      <c r="E166" s="6"/>
      <c r="F166" s="15"/>
      <c r="G166" s="1"/>
      <c r="H166" s="1"/>
    </row>
    <row r="167" spans="3:8" x14ac:dyDescent="0.2">
      <c r="C167" s="5"/>
      <c r="D167" s="5"/>
      <c r="E167" s="6"/>
      <c r="F167" s="15"/>
      <c r="G167" s="1"/>
      <c r="H167" s="1"/>
    </row>
    <row r="168" spans="3:8" x14ac:dyDescent="0.2">
      <c r="C168" s="5"/>
      <c r="D168" s="5"/>
      <c r="E168" s="6"/>
      <c r="F168" s="15"/>
      <c r="G168" s="1"/>
      <c r="H168" s="1"/>
    </row>
    <row r="169" spans="3:8" x14ac:dyDescent="0.2">
      <c r="C169" s="5"/>
      <c r="D169" s="5"/>
      <c r="E169" s="6"/>
      <c r="F169" s="15"/>
      <c r="G169" s="1"/>
      <c r="H169" s="1"/>
    </row>
    <row r="170" spans="3:8" x14ac:dyDescent="0.2">
      <c r="C170" s="5"/>
      <c r="D170" s="5"/>
      <c r="E170" s="6"/>
      <c r="F170" s="15"/>
      <c r="G170" s="1"/>
      <c r="H170" s="1"/>
    </row>
    <row r="171" spans="3:8" x14ac:dyDescent="0.2">
      <c r="C171" s="5"/>
      <c r="D171" s="5"/>
      <c r="E171" s="6"/>
      <c r="F171" s="15"/>
      <c r="G171" s="1"/>
      <c r="H171" s="1"/>
    </row>
    <row r="172" spans="3:8" x14ac:dyDescent="0.2">
      <c r="C172" s="5"/>
      <c r="D172" s="5"/>
      <c r="E172" s="6"/>
      <c r="F172" s="15"/>
      <c r="G172" s="1"/>
      <c r="H172" s="1"/>
    </row>
    <row r="173" spans="3:8" x14ac:dyDescent="0.2">
      <c r="C173" s="5"/>
      <c r="D173" s="5"/>
      <c r="E173" s="6"/>
      <c r="F173" s="15"/>
      <c r="G173" s="1"/>
      <c r="H173" s="1"/>
    </row>
    <row r="174" spans="3:8" x14ac:dyDescent="0.2">
      <c r="C174" s="5"/>
      <c r="D174" s="5"/>
      <c r="E174" s="6"/>
      <c r="F174" s="15"/>
      <c r="G174" s="1"/>
      <c r="H174" s="1"/>
    </row>
    <row r="175" spans="3:8" x14ac:dyDescent="0.2">
      <c r="C175" s="5"/>
      <c r="D175" s="5"/>
      <c r="E175" s="6"/>
      <c r="F175" s="15"/>
      <c r="G175" s="1"/>
      <c r="H175" s="1"/>
    </row>
    <row r="176" spans="3:8" x14ac:dyDescent="0.2">
      <c r="C176" s="5"/>
      <c r="D176" s="5"/>
      <c r="E176" s="6"/>
      <c r="F176" s="15"/>
      <c r="G176" s="1"/>
      <c r="H176" s="1"/>
    </row>
    <row r="177" spans="3:8" x14ac:dyDescent="0.2">
      <c r="C177" s="5"/>
      <c r="D177" s="5"/>
      <c r="E177" s="6"/>
      <c r="F177" s="15"/>
      <c r="G177" s="1"/>
      <c r="H177" s="1"/>
    </row>
    <row r="178" spans="3:8" x14ac:dyDescent="0.2">
      <c r="C178" s="5"/>
      <c r="D178" s="5"/>
      <c r="E178" s="6"/>
      <c r="F178" s="15"/>
      <c r="G178" s="1"/>
      <c r="H178" s="1"/>
    </row>
    <row r="179" spans="3:8" x14ac:dyDescent="0.2">
      <c r="C179" s="5"/>
      <c r="D179" s="5"/>
      <c r="E179" s="6"/>
      <c r="F179" s="15"/>
      <c r="G179" s="1"/>
      <c r="H179" s="1"/>
    </row>
    <row r="180" spans="3:8" x14ac:dyDescent="0.2">
      <c r="C180" s="5"/>
      <c r="D180" s="5"/>
      <c r="E180" s="6"/>
      <c r="F180" s="15"/>
      <c r="G180" s="1"/>
      <c r="H180" s="1"/>
    </row>
    <row r="181" spans="3:8" x14ac:dyDescent="0.2">
      <c r="C181" s="5"/>
      <c r="D181" s="5"/>
      <c r="E181" s="6"/>
      <c r="F181" s="15"/>
      <c r="G181" s="1"/>
      <c r="H181" s="1"/>
    </row>
    <row r="182" spans="3:8" x14ac:dyDescent="0.2">
      <c r="C182" s="5"/>
      <c r="D182" s="5"/>
      <c r="E182" s="6"/>
      <c r="F182" s="15"/>
      <c r="G182" s="1"/>
      <c r="H182" s="1"/>
    </row>
    <row r="183" spans="3:8" x14ac:dyDescent="0.2">
      <c r="C183" s="5"/>
      <c r="D183" s="5"/>
      <c r="E183" s="6"/>
      <c r="F183" s="15"/>
      <c r="G183" s="1"/>
      <c r="H183" s="1"/>
    </row>
    <row r="184" spans="3:8" x14ac:dyDescent="0.2">
      <c r="C184" s="5"/>
      <c r="D184" s="5"/>
      <c r="E184" s="6"/>
      <c r="F184" s="15"/>
      <c r="G184" s="1"/>
      <c r="H184" s="1"/>
    </row>
    <row r="185" spans="3:8" x14ac:dyDescent="0.2">
      <c r="C185" s="5"/>
      <c r="D185" s="5"/>
      <c r="E185" s="6"/>
      <c r="F185" s="15"/>
      <c r="G185" s="1"/>
      <c r="H185" s="1"/>
    </row>
    <row r="186" spans="3:8" x14ac:dyDescent="0.2">
      <c r="C186" s="5"/>
      <c r="D186" s="5"/>
      <c r="E186" s="6"/>
      <c r="F186" s="15"/>
      <c r="G186" s="1"/>
      <c r="H186" s="1"/>
    </row>
    <row r="187" spans="3:8" x14ac:dyDescent="0.2">
      <c r="C187" s="5"/>
      <c r="D187" s="5"/>
      <c r="E187" s="6"/>
      <c r="F187" s="15"/>
      <c r="G187" s="1"/>
      <c r="H187" s="1"/>
    </row>
    <row r="188" spans="3:8" x14ac:dyDescent="0.2">
      <c r="C188" s="5"/>
      <c r="D188" s="5"/>
      <c r="E188" s="6"/>
      <c r="F188" s="15"/>
      <c r="G188" s="1"/>
      <c r="H188" s="1"/>
    </row>
    <row r="189" spans="3:8" x14ac:dyDescent="0.2">
      <c r="C189" s="5"/>
      <c r="D189" s="5"/>
      <c r="E189" s="6"/>
      <c r="F189" s="15"/>
      <c r="G189" s="1"/>
      <c r="H189" s="1"/>
    </row>
    <row r="190" spans="3:8" x14ac:dyDescent="0.2">
      <c r="C190" s="5"/>
      <c r="D190" s="5"/>
      <c r="E190" s="6"/>
      <c r="F190" s="15"/>
      <c r="G190" s="1"/>
      <c r="H190" s="1"/>
    </row>
    <row r="191" spans="3:8" x14ac:dyDescent="0.2">
      <c r="C191" s="5"/>
      <c r="D191" s="5"/>
      <c r="E191" s="6"/>
      <c r="F191" s="15"/>
      <c r="G191" s="1"/>
      <c r="H191" s="1"/>
    </row>
    <row r="192" spans="3:8" x14ac:dyDescent="0.2">
      <c r="C192" s="5"/>
      <c r="D192" s="5"/>
      <c r="E192" s="6"/>
      <c r="F192" s="15"/>
      <c r="G192" s="1"/>
      <c r="H192" s="1"/>
    </row>
    <row r="193" spans="3:8" x14ac:dyDescent="0.2">
      <c r="C193" s="5"/>
      <c r="D193" s="5"/>
      <c r="E193" s="6"/>
      <c r="F193" s="15"/>
      <c r="G193" s="1"/>
      <c r="H193" s="1"/>
    </row>
    <row r="194" spans="3:8" x14ac:dyDescent="0.2">
      <c r="C194" s="5"/>
      <c r="D194" s="5"/>
      <c r="E194" s="6"/>
      <c r="F194" s="15"/>
      <c r="G194" s="1"/>
      <c r="H194" s="1"/>
    </row>
    <row r="195" spans="3:8" x14ac:dyDescent="0.2">
      <c r="C195" s="5"/>
      <c r="D195" s="5"/>
      <c r="E195" s="6"/>
      <c r="F195" s="15"/>
      <c r="G195" s="1"/>
      <c r="H195" s="1"/>
    </row>
    <row r="196" spans="3:8" x14ac:dyDescent="0.2">
      <c r="C196" s="5"/>
      <c r="D196" s="5"/>
      <c r="E196" s="6"/>
      <c r="F196" s="15"/>
      <c r="G196" s="1"/>
      <c r="H196" s="1"/>
    </row>
    <row r="197" spans="3:8" x14ac:dyDescent="0.2">
      <c r="C197" s="5"/>
      <c r="D197" s="5"/>
      <c r="E197" s="6"/>
      <c r="F197" s="15"/>
      <c r="G197" s="1"/>
      <c r="H197" s="1"/>
    </row>
    <row r="198" spans="3:8" x14ac:dyDescent="0.2">
      <c r="C198" s="5"/>
      <c r="D198" s="5"/>
      <c r="E198" s="6"/>
      <c r="F198" s="15"/>
      <c r="G198" s="1"/>
      <c r="H198" s="1"/>
    </row>
    <row r="199" spans="3:8" x14ac:dyDescent="0.2">
      <c r="C199" s="5"/>
      <c r="D199" s="5"/>
      <c r="E199" s="6"/>
      <c r="F199" s="15"/>
      <c r="G199" s="1"/>
      <c r="H199" s="1"/>
    </row>
    <row r="200" spans="3:8" x14ac:dyDescent="0.2">
      <c r="C200" s="5"/>
      <c r="D200" s="5"/>
      <c r="E200" s="6"/>
      <c r="F200" s="15"/>
      <c r="G200" s="1"/>
      <c r="H200" s="1"/>
    </row>
    <row r="201" spans="3:8" x14ac:dyDescent="0.2">
      <c r="C201" s="5"/>
      <c r="D201" s="5"/>
      <c r="E201" s="6"/>
      <c r="F201" s="15"/>
      <c r="G201" s="1"/>
      <c r="H201" s="1"/>
    </row>
    <row r="202" spans="3:8" x14ac:dyDescent="0.2">
      <c r="C202" s="5"/>
      <c r="D202" s="5"/>
      <c r="E202" s="6"/>
      <c r="F202" s="15"/>
      <c r="G202" s="1"/>
      <c r="H202" s="1"/>
    </row>
    <row r="203" spans="3:8" x14ac:dyDescent="0.2">
      <c r="C203" s="5"/>
      <c r="D203" s="5"/>
      <c r="E203" s="6"/>
      <c r="F203" s="15"/>
      <c r="G203" s="1"/>
      <c r="H203" s="1"/>
    </row>
    <row r="204" spans="3:8" x14ac:dyDescent="0.2">
      <c r="C204" s="5"/>
      <c r="D204" s="5"/>
      <c r="E204" s="6"/>
      <c r="F204" s="15"/>
      <c r="G204" s="1"/>
      <c r="H204" s="1"/>
    </row>
    <row r="205" spans="3:8" x14ac:dyDescent="0.2">
      <c r="C205" s="5"/>
      <c r="D205" s="5"/>
      <c r="E205" s="6"/>
      <c r="F205" s="15"/>
      <c r="G205" s="1"/>
      <c r="H205" s="1"/>
    </row>
    <row r="206" spans="3:8" x14ac:dyDescent="0.2">
      <c r="C206" s="5"/>
      <c r="D206" s="5"/>
      <c r="E206" s="6"/>
      <c r="F206" s="15"/>
      <c r="G206" s="1"/>
      <c r="H206" s="1"/>
    </row>
    <row r="207" spans="3:8" x14ac:dyDescent="0.2">
      <c r="C207" s="5"/>
      <c r="D207" s="5"/>
      <c r="E207" s="6"/>
      <c r="F207" s="15"/>
      <c r="G207" s="1"/>
      <c r="H207" s="1"/>
    </row>
    <row r="208" spans="3:8" x14ac:dyDescent="0.2">
      <c r="C208" s="5"/>
      <c r="D208" s="5"/>
      <c r="E208" s="6"/>
      <c r="F208" s="15"/>
      <c r="G208" s="1"/>
      <c r="H208" s="1"/>
    </row>
    <row r="209" spans="3:8" x14ac:dyDescent="0.2">
      <c r="C209" s="5"/>
      <c r="D209" s="5"/>
      <c r="E209" s="6"/>
      <c r="F209" s="15"/>
      <c r="G209" s="1"/>
      <c r="H209" s="1"/>
    </row>
    <row r="210" spans="3:8" x14ac:dyDescent="0.2">
      <c r="C210" s="5"/>
      <c r="D210" s="5"/>
      <c r="E210" s="6"/>
      <c r="F210" s="15"/>
      <c r="G210" s="1"/>
      <c r="H210" s="1"/>
    </row>
    <row r="211" spans="3:8" x14ac:dyDescent="0.2">
      <c r="C211" s="5"/>
      <c r="D211" s="5"/>
      <c r="E211" s="6"/>
      <c r="F211" s="15"/>
      <c r="G211" s="1"/>
      <c r="H211" s="1"/>
    </row>
    <row r="212" spans="3:8" x14ac:dyDescent="0.2">
      <c r="C212" s="5"/>
      <c r="D212" s="5"/>
      <c r="E212" s="6"/>
      <c r="F212" s="15"/>
      <c r="G212" s="1"/>
      <c r="H212" s="1"/>
    </row>
    <row r="213" spans="3:8" x14ac:dyDescent="0.2">
      <c r="C213" s="5"/>
      <c r="D213" s="5"/>
      <c r="E213" s="6"/>
      <c r="F213" s="15"/>
      <c r="G213" s="1"/>
      <c r="H213" s="1"/>
    </row>
    <row r="214" spans="3:8" x14ac:dyDescent="0.2">
      <c r="C214" s="5"/>
      <c r="D214" s="5"/>
      <c r="E214" s="6"/>
      <c r="F214" s="15"/>
      <c r="G214" s="1"/>
      <c r="H214" s="1"/>
    </row>
    <row r="215" spans="3:8" x14ac:dyDescent="0.2">
      <c r="C215" s="5"/>
      <c r="D215" s="5"/>
      <c r="E215" s="6"/>
      <c r="F215" s="15"/>
      <c r="G215" s="1"/>
      <c r="H215" s="1"/>
    </row>
    <row r="216" spans="3:8" x14ac:dyDescent="0.2">
      <c r="C216" s="5"/>
      <c r="D216" s="5"/>
      <c r="E216" s="6"/>
      <c r="F216" s="15"/>
      <c r="G216" s="1"/>
      <c r="H216" s="1"/>
    </row>
    <row r="217" spans="3:8" x14ac:dyDescent="0.2">
      <c r="C217" s="5"/>
      <c r="D217" s="5"/>
      <c r="E217" s="6"/>
      <c r="F217" s="15"/>
      <c r="G217" s="1"/>
      <c r="H217" s="1"/>
    </row>
    <row r="218" spans="3:8" x14ac:dyDescent="0.2">
      <c r="C218" s="5"/>
      <c r="D218" s="5"/>
      <c r="E218" s="6"/>
      <c r="F218" s="15"/>
      <c r="G218" s="1"/>
      <c r="H218" s="1"/>
    </row>
    <row r="219" spans="3:8" x14ac:dyDescent="0.2">
      <c r="C219" s="5"/>
      <c r="D219" s="5"/>
      <c r="E219" s="6"/>
      <c r="F219" s="15"/>
      <c r="G219" s="1"/>
      <c r="H219" s="1"/>
    </row>
    <row r="220" spans="3:8" x14ac:dyDescent="0.2">
      <c r="C220" s="5"/>
      <c r="D220" s="5"/>
      <c r="E220" s="6"/>
      <c r="F220" s="15"/>
      <c r="G220" s="1"/>
      <c r="H220" s="1"/>
    </row>
    <row r="221" spans="3:8" x14ac:dyDescent="0.2">
      <c r="C221" s="5"/>
      <c r="D221" s="5"/>
      <c r="E221" s="6"/>
      <c r="F221" s="15"/>
      <c r="G221" s="1"/>
      <c r="H221" s="1"/>
    </row>
    <row r="222" spans="3:8" x14ac:dyDescent="0.2">
      <c r="C222" s="5"/>
      <c r="D222" s="5"/>
      <c r="E222" s="6"/>
      <c r="F222" s="15"/>
      <c r="G222" s="1"/>
      <c r="H222" s="1"/>
    </row>
    <row r="223" spans="3:8" x14ac:dyDescent="0.2">
      <c r="C223" s="5"/>
      <c r="D223" s="5"/>
      <c r="E223" s="6"/>
      <c r="F223" s="15"/>
      <c r="G223" s="1"/>
      <c r="H223" s="1"/>
    </row>
    <row r="224" spans="3:8" x14ac:dyDescent="0.2">
      <c r="C224" s="5"/>
      <c r="D224" s="5"/>
      <c r="E224" s="6"/>
      <c r="F224" s="15"/>
      <c r="G224" s="1"/>
      <c r="H224" s="1"/>
    </row>
    <row r="225" spans="3:8" x14ac:dyDescent="0.2">
      <c r="C225" s="5"/>
      <c r="D225" s="5"/>
      <c r="E225" s="6"/>
      <c r="F225" s="15"/>
      <c r="G225" s="1"/>
      <c r="H225" s="1"/>
    </row>
    <row r="226" spans="3:8" x14ac:dyDescent="0.2">
      <c r="C226" s="5"/>
      <c r="D226" s="5"/>
      <c r="E226" s="6"/>
      <c r="F226" s="15"/>
      <c r="G226" s="1"/>
      <c r="H226" s="1"/>
    </row>
    <row r="227" spans="3:8" x14ac:dyDescent="0.2">
      <c r="C227" s="5"/>
      <c r="D227" s="5"/>
      <c r="E227" s="6"/>
      <c r="F227" s="15"/>
      <c r="G227" s="1"/>
      <c r="H227" s="1"/>
    </row>
    <row r="228" spans="3:8" x14ac:dyDescent="0.2">
      <c r="C228" s="5"/>
      <c r="D228" s="5"/>
      <c r="E228" s="6"/>
      <c r="F228" s="15"/>
      <c r="G228" s="1"/>
      <c r="H228" s="1"/>
    </row>
    <row r="229" spans="3:8" x14ac:dyDescent="0.2">
      <c r="C229" s="5"/>
      <c r="D229" s="5"/>
      <c r="E229" s="6"/>
      <c r="F229" s="15"/>
      <c r="G229" s="1"/>
      <c r="H229" s="1"/>
    </row>
    <row r="230" spans="3:8" x14ac:dyDescent="0.2">
      <c r="C230" s="5"/>
      <c r="D230" s="5"/>
      <c r="E230" s="6"/>
      <c r="F230" s="15"/>
      <c r="G230" s="1"/>
      <c r="H230" s="1"/>
    </row>
    <row r="231" spans="3:8" x14ac:dyDescent="0.2">
      <c r="C231" s="5"/>
      <c r="D231" s="5"/>
      <c r="E231" s="6"/>
      <c r="F231" s="15"/>
      <c r="G231" s="1"/>
      <c r="H231" s="1"/>
    </row>
    <row r="232" spans="3:8" x14ac:dyDescent="0.2">
      <c r="C232" s="5"/>
      <c r="D232" s="5"/>
      <c r="E232" s="6"/>
      <c r="F232" s="15"/>
      <c r="G232" s="1"/>
      <c r="H232" s="1"/>
    </row>
    <row r="233" spans="3:8" x14ac:dyDescent="0.2">
      <c r="C233" s="5"/>
      <c r="D233" s="5"/>
      <c r="E233" s="6"/>
      <c r="F233" s="15"/>
      <c r="G233" s="1"/>
      <c r="H233" s="1"/>
    </row>
    <row r="234" spans="3:8" x14ac:dyDescent="0.2">
      <c r="C234" s="5"/>
      <c r="D234" s="5"/>
      <c r="E234" s="6"/>
      <c r="F234" s="15"/>
      <c r="G234" s="1"/>
      <c r="H234" s="1"/>
    </row>
    <row r="235" spans="3:8" x14ac:dyDescent="0.2">
      <c r="C235" s="5"/>
      <c r="D235" s="5"/>
      <c r="E235" s="6"/>
      <c r="F235" s="15"/>
      <c r="G235" s="1"/>
      <c r="H235" s="1"/>
    </row>
    <row r="236" spans="3:8" x14ac:dyDescent="0.2">
      <c r="C236" s="5"/>
      <c r="D236" s="5"/>
      <c r="E236" s="6"/>
      <c r="F236" s="15"/>
      <c r="G236" s="1"/>
      <c r="H236" s="1"/>
    </row>
    <row r="237" spans="3:8" x14ac:dyDescent="0.2">
      <c r="C237" s="5"/>
      <c r="D237" s="5"/>
      <c r="E237" s="6"/>
      <c r="F237" s="15"/>
      <c r="G237" s="1"/>
      <c r="H237" s="1"/>
    </row>
    <row r="238" spans="3:8" x14ac:dyDescent="0.2">
      <c r="C238" s="5"/>
      <c r="D238" s="5"/>
      <c r="E238" s="6"/>
      <c r="F238" s="15"/>
      <c r="G238" s="1"/>
      <c r="H238" s="1"/>
    </row>
    <row r="239" spans="3:8" x14ac:dyDescent="0.2">
      <c r="C239" s="5"/>
      <c r="D239" s="5"/>
      <c r="E239" s="6"/>
      <c r="F239" s="15"/>
      <c r="G239" s="1"/>
      <c r="H239" s="1"/>
    </row>
    <row r="240" spans="3:8" x14ac:dyDescent="0.2">
      <c r="C240" s="5"/>
      <c r="D240" s="5"/>
      <c r="E240" s="6"/>
      <c r="F240" s="15"/>
      <c r="G240" s="1"/>
      <c r="H240" s="1"/>
    </row>
    <row r="241" spans="3:8" x14ac:dyDescent="0.2">
      <c r="C241" s="5"/>
      <c r="D241" s="5"/>
      <c r="E241" s="6"/>
      <c r="F241" s="15"/>
      <c r="G241" s="1"/>
      <c r="H241" s="1"/>
    </row>
    <row r="242" spans="3:8" x14ac:dyDescent="0.2">
      <c r="C242" s="5"/>
      <c r="D242" s="5"/>
      <c r="E242" s="6"/>
      <c r="F242" s="15"/>
      <c r="G242" s="1"/>
      <c r="H242" s="1"/>
    </row>
    <row r="243" spans="3:8" x14ac:dyDescent="0.2">
      <c r="C243" s="5"/>
      <c r="D243" s="5"/>
      <c r="E243" s="6"/>
      <c r="F243" s="15"/>
      <c r="G243" s="1"/>
      <c r="H243" s="1"/>
    </row>
    <row r="244" spans="3:8" x14ac:dyDescent="0.2">
      <c r="C244" s="5"/>
      <c r="D244" s="5"/>
      <c r="E244" s="6"/>
      <c r="F244" s="15"/>
      <c r="G244" s="1"/>
      <c r="H244" s="1"/>
    </row>
    <row r="245" spans="3:8" x14ac:dyDescent="0.2">
      <c r="C245" s="5"/>
      <c r="D245" s="5"/>
      <c r="E245" s="6"/>
      <c r="F245" s="15"/>
      <c r="G245" s="1"/>
      <c r="H245" s="1"/>
    </row>
    <row r="246" spans="3:8" x14ac:dyDescent="0.2">
      <c r="C246" s="5"/>
      <c r="D246" s="5"/>
      <c r="E246" s="6"/>
      <c r="F246" s="15"/>
      <c r="G246" s="1"/>
      <c r="H246" s="1"/>
    </row>
    <row r="247" spans="3:8" x14ac:dyDescent="0.2">
      <c r="C247" s="5"/>
      <c r="D247" s="5"/>
      <c r="E247" s="6"/>
      <c r="F247" s="15"/>
      <c r="G247" s="1"/>
      <c r="H247" s="1"/>
    </row>
    <row r="248" spans="3:8" x14ac:dyDescent="0.2">
      <c r="C248" s="5"/>
      <c r="D248" s="5"/>
      <c r="E248" s="6"/>
      <c r="F248" s="15"/>
      <c r="G248" s="1"/>
      <c r="H248" s="1"/>
    </row>
    <row r="249" spans="3:8" x14ac:dyDescent="0.2">
      <c r="C249" s="5"/>
      <c r="D249" s="5"/>
      <c r="E249" s="6"/>
      <c r="F249" s="15"/>
      <c r="G249" s="1"/>
      <c r="H249" s="1"/>
    </row>
    <row r="250" spans="3:8" x14ac:dyDescent="0.2">
      <c r="C250" s="5"/>
      <c r="D250" s="5"/>
      <c r="E250" s="6"/>
      <c r="F250" s="15"/>
      <c r="G250" s="1"/>
      <c r="H250" s="1"/>
    </row>
    <row r="251" spans="3:8" x14ac:dyDescent="0.2">
      <c r="C251" s="5"/>
      <c r="D251" s="5"/>
      <c r="E251" s="6"/>
      <c r="F251" s="15"/>
      <c r="G251" s="1"/>
      <c r="H251" s="1"/>
    </row>
    <row r="252" spans="3:8" x14ac:dyDescent="0.2">
      <c r="C252" s="5"/>
      <c r="D252" s="5"/>
      <c r="E252" s="6"/>
      <c r="F252" s="15"/>
      <c r="G252" s="1"/>
      <c r="H252" s="1"/>
    </row>
    <row r="253" spans="3:8" x14ac:dyDescent="0.2">
      <c r="C253" s="5"/>
      <c r="D253" s="5"/>
      <c r="E253" s="6"/>
      <c r="F253" s="15"/>
      <c r="G253" s="1"/>
      <c r="H253" s="1"/>
    </row>
    <row r="254" spans="3:8" x14ac:dyDescent="0.2">
      <c r="C254" s="5"/>
      <c r="D254" s="5"/>
      <c r="E254" s="6"/>
      <c r="F254" s="15"/>
      <c r="G254" s="1"/>
      <c r="H254" s="1"/>
    </row>
    <row r="255" spans="3:8" x14ac:dyDescent="0.2">
      <c r="C255" s="5"/>
      <c r="D255" s="5"/>
      <c r="E255" s="6"/>
      <c r="F255" s="15"/>
      <c r="G255" s="1"/>
      <c r="H255" s="1"/>
    </row>
    <row r="256" spans="3:8" x14ac:dyDescent="0.2">
      <c r="C256" s="5"/>
      <c r="D256" s="5"/>
      <c r="E256" s="6"/>
      <c r="F256" s="15"/>
      <c r="G256" s="1"/>
      <c r="H256" s="1"/>
    </row>
    <row r="257" spans="3:8" x14ac:dyDescent="0.2">
      <c r="C257" s="5"/>
      <c r="D257" s="5"/>
      <c r="E257" s="6"/>
      <c r="F257" s="15"/>
      <c r="G257" s="1"/>
      <c r="H257" s="1"/>
    </row>
    <row r="258" spans="3:8" x14ac:dyDescent="0.2">
      <c r="C258" s="5"/>
      <c r="D258" s="5"/>
      <c r="E258" s="6"/>
      <c r="F258" s="15"/>
      <c r="G258" s="1"/>
      <c r="H258" s="1"/>
    </row>
    <row r="259" spans="3:8" x14ac:dyDescent="0.2">
      <c r="C259" s="5"/>
      <c r="D259" s="5"/>
      <c r="E259" s="6"/>
      <c r="F259" s="15"/>
      <c r="G259" s="1"/>
      <c r="H259" s="1"/>
    </row>
    <row r="260" spans="3:8" x14ac:dyDescent="0.2">
      <c r="C260" s="5"/>
      <c r="D260" s="5"/>
      <c r="E260" s="6"/>
      <c r="F260" s="15"/>
      <c r="G260" s="1"/>
      <c r="H260" s="1"/>
    </row>
    <row r="261" spans="3:8" x14ac:dyDescent="0.2">
      <c r="C261" s="5"/>
      <c r="D261" s="5"/>
      <c r="E261" s="6"/>
      <c r="F261" s="15"/>
      <c r="G261" s="1"/>
      <c r="H261" s="1"/>
    </row>
    <row r="262" spans="3:8" x14ac:dyDescent="0.2">
      <c r="C262" s="5"/>
      <c r="D262" s="5"/>
      <c r="E262" s="6"/>
      <c r="F262" s="15"/>
      <c r="G262" s="1"/>
      <c r="H262" s="1"/>
    </row>
    <row r="263" spans="3:8" x14ac:dyDescent="0.2">
      <c r="C263" s="5"/>
      <c r="D263" s="5"/>
      <c r="E263" s="6"/>
      <c r="F263" s="15"/>
      <c r="G263" s="1"/>
      <c r="H263" s="1"/>
    </row>
    <row r="264" spans="3:8" x14ac:dyDescent="0.2">
      <c r="C264" s="5"/>
      <c r="D264" s="5"/>
      <c r="E264" s="6"/>
      <c r="F264" s="15"/>
      <c r="G264" s="1"/>
      <c r="H264" s="1"/>
    </row>
    <row r="265" spans="3:8" x14ac:dyDescent="0.2">
      <c r="C265" s="5"/>
      <c r="D265" s="5"/>
      <c r="E265" s="6"/>
      <c r="F265" s="15"/>
      <c r="G265" s="1"/>
      <c r="H265" s="1"/>
    </row>
    <row r="266" spans="3:8" x14ac:dyDescent="0.2">
      <c r="C266" s="5"/>
      <c r="D266" s="5"/>
      <c r="E266" s="6"/>
      <c r="F266" s="15"/>
      <c r="G266" s="1"/>
      <c r="H266" s="1"/>
    </row>
    <row r="267" spans="3:8" x14ac:dyDescent="0.2">
      <c r="C267" s="5"/>
      <c r="D267" s="5"/>
      <c r="E267" s="6"/>
      <c r="F267" s="15"/>
      <c r="G267" s="1"/>
      <c r="H267" s="1"/>
    </row>
    <row r="268" spans="3:8" x14ac:dyDescent="0.2">
      <c r="C268" s="5"/>
      <c r="D268" s="5"/>
      <c r="E268" s="6"/>
      <c r="F268" s="15"/>
      <c r="G268" s="1"/>
      <c r="H268" s="1"/>
    </row>
    <row r="269" spans="3:8" x14ac:dyDescent="0.2">
      <c r="C269" s="5"/>
      <c r="D269" s="5"/>
      <c r="E269" s="6"/>
      <c r="F269" s="15"/>
      <c r="G269" s="1"/>
      <c r="H269" s="1"/>
    </row>
    <row r="270" spans="3:8" x14ac:dyDescent="0.2">
      <c r="C270" s="5"/>
      <c r="D270" s="5"/>
      <c r="E270" s="6"/>
      <c r="F270" s="15"/>
      <c r="G270" s="1"/>
      <c r="H270" s="1"/>
    </row>
    <row r="271" spans="3:8" x14ac:dyDescent="0.2">
      <c r="C271" s="5"/>
      <c r="D271" s="5"/>
      <c r="E271" s="6"/>
      <c r="F271" s="15"/>
      <c r="G271" s="1"/>
      <c r="H271" s="1"/>
    </row>
    <row r="272" spans="3:8" x14ac:dyDescent="0.2">
      <c r="C272" s="5"/>
      <c r="D272" s="5"/>
      <c r="E272" s="6"/>
      <c r="F272" s="15"/>
      <c r="G272" s="1"/>
      <c r="H272" s="1"/>
    </row>
    <row r="273" spans="3:8" x14ac:dyDescent="0.2">
      <c r="C273" s="5"/>
      <c r="D273" s="5"/>
      <c r="E273" s="6"/>
      <c r="F273" s="15"/>
      <c r="G273" s="1"/>
      <c r="H273" s="1"/>
    </row>
    <row r="274" spans="3:8" x14ac:dyDescent="0.2">
      <c r="C274" s="5"/>
      <c r="D274" s="5"/>
      <c r="E274" s="6"/>
      <c r="F274" s="15"/>
      <c r="G274" s="1"/>
      <c r="H274" s="1"/>
    </row>
    <row r="275" spans="3:8" x14ac:dyDescent="0.2">
      <c r="C275" s="5"/>
      <c r="D275" s="5"/>
      <c r="E275" s="6"/>
      <c r="F275" s="15"/>
      <c r="G275" s="1"/>
      <c r="H275" s="1"/>
    </row>
    <row r="276" spans="3:8" x14ac:dyDescent="0.2">
      <c r="C276" s="5"/>
      <c r="D276" s="5"/>
      <c r="E276" s="6"/>
      <c r="F276" s="15"/>
      <c r="G276" s="1"/>
      <c r="H276" s="1"/>
    </row>
    <row r="277" spans="3:8" x14ac:dyDescent="0.2">
      <c r="C277" s="5"/>
      <c r="D277" s="5"/>
      <c r="E277" s="6"/>
      <c r="F277" s="15"/>
      <c r="G277" s="1"/>
      <c r="H277" s="1"/>
    </row>
    <row r="278" spans="3:8" x14ac:dyDescent="0.2">
      <c r="C278" s="5"/>
      <c r="D278" s="5"/>
      <c r="E278" s="6"/>
      <c r="F278" s="15"/>
      <c r="G278" s="1"/>
      <c r="H278" s="1"/>
    </row>
    <row r="279" spans="3:8" x14ac:dyDescent="0.2">
      <c r="C279" s="5"/>
      <c r="D279" s="5"/>
      <c r="E279" s="6"/>
      <c r="F279" s="15"/>
      <c r="G279" s="1"/>
      <c r="H279" s="1"/>
    </row>
    <row r="280" spans="3:8" x14ac:dyDescent="0.2">
      <c r="C280" s="5"/>
      <c r="D280" s="5"/>
      <c r="E280" s="6"/>
      <c r="F280" s="15"/>
      <c r="G280" s="1"/>
      <c r="H280" s="1"/>
    </row>
    <row r="281" spans="3:8" x14ac:dyDescent="0.2">
      <c r="C281" s="5"/>
      <c r="D281" s="5"/>
      <c r="E281" s="6"/>
      <c r="F281" s="15"/>
      <c r="G281" s="1"/>
      <c r="H281" s="1"/>
    </row>
    <row r="282" spans="3:8" x14ac:dyDescent="0.2">
      <c r="C282" s="5"/>
      <c r="D282" s="5"/>
      <c r="E282" s="6"/>
      <c r="F282" s="15"/>
      <c r="G282" s="1"/>
      <c r="H282" s="1"/>
    </row>
    <row r="283" spans="3:8" x14ac:dyDescent="0.2">
      <c r="C283" s="5"/>
      <c r="D283" s="5"/>
      <c r="E283" s="6"/>
      <c r="F283" s="15"/>
      <c r="G283" s="1"/>
      <c r="H283" s="1"/>
    </row>
    <row r="284" spans="3:8" x14ac:dyDescent="0.2">
      <c r="C284" s="5"/>
      <c r="D284" s="5"/>
      <c r="E284" s="6"/>
      <c r="F284" s="15"/>
      <c r="G284" s="1"/>
      <c r="H284" s="1"/>
    </row>
    <row r="285" spans="3:8" x14ac:dyDescent="0.2">
      <c r="C285" s="5"/>
      <c r="D285" s="5"/>
      <c r="E285" s="6"/>
      <c r="F285" s="15"/>
      <c r="G285" s="1"/>
      <c r="H285" s="1"/>
    </row>
    <row r="286" spans="3:8" x14ac:dyDescent="0.2">
      <c r="C286" s="5"/>
      <c r="D286" s="5"/>
      <c r="E286" s="6"/>
      <c r="F286" s="15"/>
      <c r="G286" s="1"/>
      <c r="H286" s="1"/>
    </row>
    <row r="287" spans="3:8" x14ac:dyDescent="0.2">
      <c r="C287" s="5"/>
      <c r="D287" s="5"/>
      <c r="E287" s="6"/>
      <c r="F287" s="15"/>
      <c r="G287" s="1"/>
      <c r="H287" s="1"/>
    </row>
    <row r="288" spans="3:8" x14ac:dyDescent="0.2">
      <c r="C288" s="5"/>
      <c r="D288" s="5"/>
      <c r="E288" s="6"/>
      <c r="F288" s="15"/>
      <c r="G288" s="1"/>
      <c r="H288" s="1"/>
    </row>
    <row r="289" spans="3:8" x14ac:dyDescent="0.2">
      <c r="C289" s="5"/>
      <c r="D289" s="5"/>
      <c r="E289" s="6"/>
      <c r="F289" s="15"/>
      <c r="G289" s="1"/>
      <c r="H289" s="1"/>
    </row>
    <row r="290" spans="3:8" x14ac:dyDescent="0.2">
      <c r="C290" s="5"/>
      <c r="D290" s="5"/>
      <c r="E290" s="6"/>
      <c r="F290" s="15"/>
      <c r="G290" s="1"/>
      <c r="H290" s="1"/>
    </row>
    <row r="291" spans="3:8" x14ac:dyDescent="0.2">
      <c r="C291" s="5"/>
      <c r="D291" s="5"/>
      <c r="E291" s="6"/>
      <c r="F291" s="15"/>
      <c r="G291" s="1"/>
      <c r="H291" s="1"/>
    </row>
    <row r="292" spans="3:8" x14ac:dyDescent="0.2">
      <c r="C292" s="5"/>
      <c r="D292" s="5"/>
      <c r="E292" s="6"/>
      <c r="F292" s="15"/>
      <c r="G292" s="1"/>
      <c r="H292" s="1"/>
    </row>
    <row r="293" spans="3:8" x14ac:dyDescent="0.2">
      <c r="C293" s="5"/>
      <c r="D293" s="5"/>
      <c r="E293" s="6"/>
      <c r="F293" s="15"/>
      <c r="G293" s="1"/>
      <c r="H293" s="1"/>
    </row>
    <row r="294" spans="3:8" x14ac:dyDescent="0.2">
      <c r="C294" s="5"/>
      <c r="D294" s="5"/>
      <c r="E294" s="6"/>
      <c r="F294" s="15"/>
      <c r="G294" s="1"/>
      <c r="H294" s="1"/>
    </row>
    <row r="295" spans="3:8" x14ac:dyDescent="0.2">
      <c r="C295" s="5"/>
      <c r="D295" s="5"/>
      <c r="E295" s="6"/>
      <c r="F295" s="15"/>
      <c r="G295" s="1"/>
      <c r="H295" s="1"/>
    </row>
    <row r="296" spans="3:8" x14ac:dyDescent="0.2">
      <c r="C296" s="5"/>
      <c r="D296" s="5"/>
      <c r="E296" s="6"/>
      <c r="F296" s="15"/>
      <c r="G296" s="1"/>
      <c r="H296" s="1"/>
    </row>
    <row r="297" spans="3:8" x14ac:dyDescent="0.2">
      <c r="C297" s="5"/>
      <c r="D297" s="5"/>
      <c r="E297" s="6"/>
      <c r="F297" s="15"/>
      <c r="G297" s="1"/>
      <c r="H297" s="1"/>
    </row>
    <row r="298" spans="3:8" x14ac:dyDescent="0.2">
      <c r="C298" s="5"/>
      <c r="D298" s="5"/>
      <c r="E298" s="6"/>
      <c r="F298" s="15"/>
      <c r="G298" s="1"/>
      <c r="H298" s="1"/>
    </row>
    <row r="299" spans="3:8" x14ac:dyDescent="0.2">
      <c r="C299" s="5"/>
      <c r="D299" s="5"/>
      <c r="E299" s="6"/>
      <c r="F299" s="15"/>
      <c r="G299" s="1"/>
      <c r="H299" s="1"/>
    </row>
    <row r="300" spans="3:8" x14ac:dyDescent="0.2">
      <c r="C300" s="5"/>
      <c r="D300" s="5"/>
      <c r="E300" s="6"/>
      <c r="F300" s="15"/>
      <c r="G300" s="1"/>
      <c r="H300" s="1"/>
    </row>
    <row r="301" spans="3:8" x14ac:dyDescent="0.2">
      <c r="C301" s="5"/>
      <c r="D301" s="5"/>
      <c r="E301" s="6"/>
      <c r="F301" s="15"/>
      <c r="G301" s="1"/>
      <c r="H301" s="1"/>
    </row>
    <row r="302" spans="3:8" x14ac:dyDescent="0.2">
      <c r="C302" s="5"/>
      <c r="D302" s="5"/>
      <c r="E302" s="6"/>
      <c r="F302" s="15"/>
      <c r="G302" s="1"/>
      <c r="H302" s="1"/>
    </row>
    <row r="303" spans="3:8" x14ac:dyDescent="0.2">
      <c r="C303" s="5"/>
      <c r="D303" s="5"/>
      <c r="E303" s="6"/>
      <c r="F303" s="15"/>
      <c r="G303" s="1"/>
      <c r="H303" s="1"/>
    </row>
    <row r="304" spans="3:8" x14ac:dyDescent="0.2">
      <c r="C304" s="5"/>
      <c r="D304" s="5"/>
      <c r="E304" s="6"/>
      <c r="F304" s="15"/>
      <c r="G304" s="1"/>
      <c r="H304" s="1"/>
    </row>
    <row r="305" spans="3:8" x14ac:dyDescent="0.2">
      <c r="C305" s="5"/>
      <c r="D305" s="5"/>
      <c r="E305" s="6"/>
      <c r="F305" s="15"/>
      <c r="G305" s="1"/>
      <c r="H305" s="1"/>
    </row>
    <row r="306" spans="3:8" x14ac:dyDescent="0.2">
      <c r="C306" s="5"/>
      <c r="D306" s="5"/>
      <c r="E306" s="6"/>
      <c r="F306" s="15"/>
      <c r="G306" s="1"/>
      <c r="H306" s="1"/>
    </row>
    <row r="307" spans="3:8" x14ac:dyDescent="0.2">
      <c r="C307" s="5"/>
      <c r="D307" s="5"/>
      <c r="E307" s="6"/>
      <c r="F307" s="15"/>
      <c r="G307" s="1"/>
      <c r="H307" s="1"/>
    </row>
    <row r="308" spans="3:8" x14ac:dyDescent="0.2">
      <c r="C308" s="5"/>
      <c r="D308" s="5"/>
      <c r="E308" s="6"/>
      <c r="F308" s="15"/>
      <c r="G308" s="1"/>
      <c r="H308" s="1"/>
    </row>
    <row r="309" spans="3:8" x14ac:dyDescent="0.2">
      <c r="C309" s="5"/>
      <c r="D309" s="5"/>
      <c r="E309" s="6"/>
      <c r="F309" s="15"/>
      <c r="G309" s="1"/>
      <c r="H309" s="1"/>
    </row>
    <row r="310" spans="3:8" x14ac:dyDescent="0.2">
      <c r="C310" s="5"/>
      <c r="D310" s="5"/>
      <c r="E310" s="6"/>
      <c r="F310" s="15"/>
      <c r="G310" s="1"/>
      <c r="H310" s="1"/>
    </row>
    <row r="311" spans="3:8" x14ac:dyDescent="0.2">
      <c r="C311" s="5"/>
      <c r="D311" s="5"/>
      <c r="E311" s="6"/>
      <c r="F311" s="15"/>
      <c r="G311" s="1"/>
      <c r="H311" s="1"/>
    </row>
    <row r="312" spans="3:8" x14ac:dyDescent="0.2">
      <c r="C312" s="5"/>
      <c r="D312" s="5"/>
      <c r="E312" s="6"/>
      <c r="F312" s="15"/>
      <c r="G312" s="1"/>
      <c r="H312" s="1"/>
    </row>
    <row r="313" spans="3:8" x14ac:dyDescent="0.2">
      <c r="C313" s="5"/>
      <c r="D313" s="5"/>
      <c r="E313" s="6"/>
      <c r="F313" s="15"/>
      <c r="G313" s="1"/>
      <c r="H313" s="1"/>
    </row>
    <row r="314" spans="3:8" x14ac:dyDescent="0.2">
      <c r="C314" s="5"/>
      <c r="D314" s="5"/>
      <c r="E314" s="6"/>
      <c r="F314" s="15"/>
      <c r="G314" s="1"/>
      <c r="H314" s="1"/>
    </row>
    <row r="315" spans="3:8" x14ac:dyDescent="0.2">
      <c r="C315" s="5"/>
      <c r="D315" s="5"/>
      <c r="E315" s="6"/>
      <c r="F315" s="15"/>
      <c r="G315" s="1"/>
      <c r="H315" s="1"/>
    </row>
    <row r="316" spans="3:8" x14ac:dyDescent="0.2">
      <c r="C316" s="5"/>
      <c r="D316" s="5"/>
      <c r="E316" s="6"/>
      <c r="F316" s="15"/>
      <c r="G316" s="1"/>
      <c r="H316" s="1"/>
    </row>
    <row r="317" spans="3:8" x14ac:dyDescent="0.2">
      <c r="C317" s="5"/>
      <c r="D317" s="5"/>
      <c r="E317" s="6"/>
      <c r="F317" s="15"/>
      <c r="G317" s="1"/>
      <c r="H317" s="1"/>
    </row>
    <row r="318" spans="3:8" x14ac:dyDescent="0.2">
      <c r="C318" s="5"/>
      <c r="D318" s="5"/>
      <c r="E318" s="6"/>
      <c r="F318" s="15"/>
      <c r="G318" s="1"/>
      <c r="H318" s="1"/>
    </row>
    <row r="319" spans="3:8" x14ac:dyDescent="0.2">
      <c r="C319" s="5"/>
      <c r="D319" s="5"/>
      <c r="E319" s="6"/>
      <c r="F319" s="15"/>
      <c r="G319" s="1"/>
      <c r="H319" s="1"/>
    </row>
    <row r="320" spans="3:8" x14ac:dyDescent="0.2">
      <c r="C320" s="5"/>
      <c r="D320" s="5"/>
      <c r="E320" s="6"/>
      <c r="F320" s="15"/>
      <c r="G320" s="1"/>
      <c r="H320" s="1"/>
    </row>
    <row r="321" spans="3:8" x14ac:dyDescent="0.2">
      <c r="C321" s="5"/>
      <c r="D321" s="5"/>
      <c r="E321" s="6"/>
      <c r="F321" s="15"/>
      <c r="G321" s="1"/>
      <c r="H321" s="1"/>
    </row>
    <row r="322" spans="3:8" x14ac:dyDescent="0.2">
      <c r="C322" s="5"/>
      <c r="D322" s="5"/>
      <c r="E322" s="6"/>
      <c r="F322" s="15"/>
      <c r="G322" s="1"/>
      <c r="H322" s="1"/>
    </row>
    <row r="323" spans="3:8" x14ac:dyDescent="0.2">
      <c r="C323" s="5"/>
      <c r="D323" s="5"/>
      <c r="E323" s="6"/>
      <c r="F323" s="15"/>
      <c r="G323" s="1"/>
      <c r="H323" s="1"/>
    </row>
    <row r="324" spans="3:8" x14ac:dyDescent="0.2">
      <c r="C324" s="5"/>
      <c r="D324" s="5"/>
      <c r="E324" s="6"/>
      <c r="F324" s="15"/>
      <c r="G324" s="1"/>
      <c r="H324" s="1"/>
    </row>
    <row r="325" spans="3:8" x14ac:dyDescent="0.2">
      <c r="C325" s="5"/>
      <c r="D325" s="5"/>
      <c r="E325" s="6"/>
      <c r="F325" s="15"/>
      <c r="G325" s="1"/>
      <c r="H325" s="1"/>
    </row>
    <row r="326" spans="3:8" x14ac:dyDescent="0.2">
      <c r="C326" s="5"/>
      <c r="D326" s="5"/>
      <c r="E326" s="6"/>
      <c r="F326" s="15"/>
      <c r="G326" s="1"/>
      <c r="H326" s="1"/>
    </row>
    <row r="327" spans="3:8" x14ac:dyDescent="0.2">
      <c r="C327" s="5"/>
      <c r="D327" s="5"/>
      <c r="E327" s="6"/>
      <c r="F327" s="15"/>
      <c r="G327" s="1"/>
      <c r="H327" s="1"/>
    </row>
    <row r="328" spans="3:8" x14ac:dyDescent="0.2">
      <c r="C328" s="5"/>
      <c r="D328" s="5"/>
      <c r="E328" s="6"/>
      <c r="F328" s="15"/>
      <c r="G328" s="1"/>
      <c r="H328" s="1"/>
    </row>
    <row r="329" spans="3:8" x14ac:dyDescent="0.2">
      <c r="C329" s="5"/>
      <c r="D329" s="5"/>
      <c r="E329" s="6"/>
      <c r="F329" s="15"/>
      <c r="G329" s="1"/>
      <c r="H329" s="1"/>
    </row>
    <row r="330" spans="3:8" x14ac:dyDescent="0.2">
      <c r="C330" s="5"/>
      <c r="D330" s="5"/>
      <c r="E330" s="6"/>
      <c r="F330" s="15"/>
      <c r="G330" s="1"/>
      <c r="H330" s="1"/>
    </row>
    <row r="331" spans="3:8" x14ac:dyDescent="0.2">
      <c r="C331" s="5"/>
      <c r="D331" s="5"/>
      <c r="E331" s="6"/>
      <c r="F331" s="15"/>
      <c r="G331" s="1"/>
      <c r="H331" s="1"/>
    </row>
    <row r="332" spans="3:8" x14ac:dyDescent="0.2">
      <c r="C332" s="5"/>
      <c r="D332" s="5"/>
      <c r="E332" s="6"/>
      <c r="F332" s="15"/>
      <c r="G332" s="1"/>
      <c r="H332" s="1"/>
    </row>
    <row r="333" spans="3:8" x14ac:dyDescent="0.2">
      <c r="C333" s="5"/>
      <c r="D333" s="5"/>
      <c r="E333" s="6"/>
      <c r="F333" s="15"/>
      <c r="G333" s="1"/>
      <c r="H333" s="1"/>
    </row>
    <row r="334" spans="3:8" x14ac:dyDescent="0.2">
      <c r="C334" s="5"/>
      <c r="D334" s="5"/>
      <c r="E334" s="6"/>
      <c r="F334" s="15"/>
      <c r="G334" s="1"/>
      <c r="H334" s="1"/>
    </row>
    <row r="335" spans="3:8" x14ac:dyDescent="0.2">
      <c r="C335" s="5"/>
      <c r="D335" s="5"/>
      <c r="E335" s="6"/>
      <c r="F335" s="15"/>
      <c r="G335" s="1"/>
      <c r="H335" s="1"/>
    </row>
    <row r="336" spans="3:8" x14ac:dyDescent="0.2">
      <c r="C336" s="5"/>
      <c r="D336" s="5"/>
      <c r="E336" s="6"/>
      <c r="F336" s="15"/>
      <c r="G336" s="1"/>
      <c r="H336" s="1"/>
    </row>
    <row r="337" spans="3:8" x14ac:dyDescent="0.2">
      <c r="C337" s="5"/>
      <c r="D337" s="5"/>
      <c r="E337" s="6"/>
      <c r="F337" s="15"/>
      <c r="G337" s="1"/>
      <c r="H337" s="1"/>
    </row>
    <row r="338" spans="3:8" x14ac:dyDescent="0.2">
      <c r="C338" s="5"/>
      <c r="D338" s="5"/>
      <c r="E338" s="6"/>
      <c r="F338" s="15"/>
      <c r="G338" s="1"/>
      <c r="H338" s="1"/>
    </row>
    <row r="339" spans="3:8" x14ac:dyDescent="0.2">
      <c r="C339" s="5"/>
      <c r="D339" s="5"/>
      <c r="E339" s="6"/>
      <c r="F339" s="15"/>
      <c r="G339" s="1"/>
      <c r="H339" s="1"/>
    </row>
    <row r="340" spans="3:8" x14ac:dyDescent="0.2">
      <c r="C340" s="5"/>
      <c r="D340" s="5"/>
      <c r="E340" s="6"/>
      <c r="F340" s="15"/>
      <c r="G340" s="1"/>
      <c r="H340" s="1"/>
    </row>
    <row r="341" spans="3:8" x14ac:dyDescent="0.2">
      <c r="C341" s="5"/>
      <c r="D341" s="5"/>
      <c r="E341" s="6"/>
      <c r="F341" s="15"/>
      <c r="G341" s="1"/>
      <c r="H341" s="1"/>
    </row>
    <row r="342" spans="3:8" x14ac:dyDescent="0.2">
      <c r="C342" s="5"/>
      <c r="D342" s="5"/>
      <c r="E342" s="6"/>
      <c r="F342" s="15"/>
      <c r="G342" s="1"/>
      <c r="H342" s="1"/>
    </row>
    <row r="343" spans="3:8" x14ac:dyDescent="0.2">
      <c r="C343" s="5"/>
      <c r="D343" s="5"/>
      <c r="E343" s="6"/>
      <c r="F343" s="15"/>
      <c r="G343" s="1"/>
      <c r="H343" s="1"/>
    </row>
    <row r="344" spans="3:8" x14ac:dyDescent="0.2">
      <c r="C344" s="5"/>
      <c r="D344" s="5"/>
      <c r="E344" s="6"/>
      <c r="F344" s="15"/>
      <c r="G344" s="1"/>
      <c r="H344" s="1"/>
    </row>
    <row r="345" spans="3:8" x14ac:dyDescent="0.2">
      <c r="C345" s="5"/>
      <c r="D345" s="5"/>
      <c r="E345" s="6"/>
      <c r="F345" s="15"/>
      <c r="G345" s="1"/>
      <c r="H345" s="1"/>
    </row>
    <row r="346" spans="3:8" x14ac:dyDescent="0.2">
      <c r="C346" s="5"/>
      <c r="D346" s="5"/>
      <c r="E346" s="6"/>
      <c r="F346" s="15"/>
      <c r="G346" s="1"/>
      <c r="H346" s="1"/>
    </row>
    <row r="347" spans="3:8" x14ac:dyDescent="0.2">
      <c r="C347" s="5"/>
      <c r="D347" s="5"/>
      <c r="E347" s="6"/>
      <c r="F347" s="15"/>
      <c r="G347" s="1"/>
      <c r="H347" s="1"/>
    </row>
    <row r="348" spans="3:8" x14ac:dyDescent="0.2">
      <c r="C348" s="5"/>
      <c r="D348" s="5"/>
      <c r="E348" s="6"/>
      <c r="F348" s="15"/>
      <c r="G348" s="1"/>
      <c r="H348" s="1"/>
    </row>
    <row r="349" spans="3:8" x14ac:dyDescent="0.2">
      <c r="C349" s="5"/>
      <c r="D349" s="5"/>
      <c r="E349" s="6"/>
      <c r="F349" s="15"/>
      <c r="G349" s="1"/>
      <c r="H349" s="1"/>
    </row>
    <row r="350" spans="3:8" x14ac:dyDescent="0.2">
      <c r="C350" s="5"/>
      <c r="D350" s="5"/>
      <c r="E350" s="6"/>
      <c r="F350" s="15"/>
      <c r="G350" s="1"/>
      <c r="H350" s="1"/>
    </row>
    <row r="351" spans="3:8" x14ac:dyDescent="0.2">
      <c r="C351" s="5"/>
      <c r="D351" s="5"/>
      <c r="E351" s="6"/>
      <c r="F351" s="15"/>
      <c r="G351" s="1"/>
      <c r="H351" s="1"/>
    </row>
    <row r="352" spans="3:8" x14ac:dyDescent="0.2">
      <c r="C352" s="5"/>
      <c r="D352" s="5"/>
      <c r="E352" s="6"/>
      <c r="F352" s="15"/>
      <c r="G352" s="1"/>
      <c r="H352" s="1"/>
    </row>
    <row r="353" spans="3:8" x14ac:dyDescent="0.2">
      <c r="C353" s="5"/>
      <c r="D353" s="5"/>
      <c r="E353" s="6"/>
      <c r="F353" s="15"/>
      <c r="G353" s="1"/>
      <c r="H353" s="1"/>
    </row>
    <row r="354" spans="3:8" x14ac:dyDescent="0.2">
      <c r="C354" s="5"/>
      <c r="D354" s="5"/>
      <c r="E354" s="6"/>
      <c r="F354" s="15"/>
      <c r="G354" s="1"/>
      <c r="H354" s="1"/>
    </row>
    <row r="355" spans="3:8" x14ac:dyDescent="0.2">
      <c r="C355" s="5"/>
      <c r="D355" s="5"/>
      <c r="E355" s="6"/>
      <c r="F355" s="15"/>
      <c r="G355" s="1"/>
      <c r="H355" s="1"/>
    </row>
    <row r="356" spans="3:8" x14ac:dyDescent="0.2">
      <c r="C356" s="5"/>
      <c r="D356" s="5"/>
      <c r="E356" s="6"/>
      <c r="F356" s="15"/>
      <c r="G356" s="1"/>
      <c r="H356" s="1"/>
    </row>
    <row r="357" spans="3:8" x14ac:dyDescent="0.2">
      <c r="C357" s="5"/>
      <c r="D357" s="5"/>
      <c r="E357" s="6"/>
      <c r="F357" s="15"/>
      <c r="G357" s="1"/>
      <c r="H357" s="1"/>
    </row>
    <row r="358" spans="3:8" x14ac:dyDescent="0.2">
      <c r="C358" s="5"/>
      <c r="D358" s="5"/>
      <c r="E358" s="6"/>
      <c r="F358" s="15"/>
      <c r="G358" s="1"/>
      <c r="H358" s="1"/>
    </row>
    <row r="359" spans="3:8" x14ac:dyDescent="0.2">
      <c r="C359" s="5"/>
      <c r="D359" s="5"/>
      <c r="E359" s="6"/>
      <c r="F359" s="15"/>
      <c r="G359" s="1"/>
      <c r="H359" s="1"/>
    </row>
    <row r="360" spans="3:8" x14ac:dyDescent="0.2">
      <c r="C360" s="5"/>
      <c r="D360" s="5"/>
      <c r="E360" s="6"/>
      <c r="F360" s="15"/>
      <c r="G360" s="1"/>
      <c r="H360" s="1"/>
    </row>
    <row r="361" spans="3:8" x14ac:dyDescent="0.2">
      <c r="C361" s="5"/>
      <c r="D361" s="5"/>
      <c r="E361" s="6"/>
      <c r="F361" s="15"/>
      <c r="G361" s="1"/>
      <c r="H361" s="1"/>
    </row>
    <row r="362" spans="3:8" x14ac:dyDescent="0.2">
      <c r="C362" s="5"/>
      <c r="D362" s="5"/>
      <c r="E362" s="6"/>
      <c r="F362" s="15"/>
      <c r="G362" s="1"/>
      <c r="H362" s="1"/>
    </row>
    <row r="363" spans="3:8" x14ac:dyDescent="0.2">
      <c r="C363" s="5"/>
      <c r="D363" s="5"/>
      <c r="E363" s="6"/>
      <c r="F363" s="15"/>
      <c r="G363" s="1"/>
      <c r="H363" s="1"/>
    </row>
    <row r="364" spans="3:8" x14ac:dyDescent="0.2">
      <c r="C364" s="5"/>
      <c r="D364" s="5"/>
      <c r="E364" s="6"/>
      <c r="F364" s="15"/>
      <c r="G364" s="1"/>
      <c r="H364" s="1"/>
    </row>
    <row r="365" spans="3:8" x14ac:dyDescent="0.2">
      <c r="C365" s="5"/>
      <c r="D365" s="5"/>
      <c r="E365" s="6"/>
      <c r="F365" s="15"/>
      <c r="G365" s="1"/>
      <c r="H365" s="1"/>
    </row>
    <row r="366" spans="3:8" x14ac:dyDescent="0.2">
      <c r="C366" s="5"/>
      <c r="D366" s="5"/>
      <c r="E366" s="6"/>
      <c r="F366" s="15"/>
      <c r="G366" s="1"/>
      <c r="H366" s="1"/>
    </row>
    <row r="367" spans="3:8" x14ac:dyDescent="0.2">
      <c r="C367" s="5"/>
      <c r="D367" s="5"/>
      <c r="E367" s="6"/>
      <c r="F367" s="15"/>
      <c r="G367" s="1"/>
      <c r="H367" s="1"/>
    </row>
    <row r="368" spans="3:8" x14ac:dyDescent="0.2">
      <c r="C368" s="5"/>
      <c r="D368" s="5"/>
      <c r="E368" s="6"/>
      <c r="F368" s="15"/>
      <c r="G368" s="1"/>
      <c r="H368" s="1"/>
    </row>
    <row r="369" spans="3:8" x14ac:dyDescent="0.2">
      <c r="C369" s="5"/>
      <c r="D369" s="5"/>
      <c r="E369" s="6"/>
      <c r="F369" s="15"/>
      <c r="G369" s="1"/>
      <c r="H369" s="1"/>
    </row>
    <row r="370" spans="3:8" x14ac:dyDescent="0.2">
      <c r="C370" s="5"/>
      <c r="D370" s="5"/>
      <c r="E370" s="6"/>
      <c r="F370" s="15"/>
      <c r="G370" s="1"/>
      <c r="H370" s="1"/>
    </row>
    <row r="371" spans="3:8" x14ac:dyDescent="0.2">
      <c r="C371" s="5"/>
      <c r="D371" s="5"/>
      <c r="E371" s="6"/>
      <c r="F371" s="15"/>
      <c r="G371" s="1"/>
      <c r="H371" s="1"/>
    </row>
    <row r="372" spans="3:8" x14ac:dyDescent="0.2">
      <c r="C372" s="5"/>
      <c r="D372" s="5"/>
      <c r="E372" s="6"/>
      <c r="F372" s="15"/>
      <c r="G372" s="1"/>
      <c r="H372" s="1"/>
    </row>
    <row r="373" spans="3:8" x14ac:dyDescent="0.2">
      <c r="C373" s="5"/>
      <c r="D373" s="5"/>
      <c r="E373" s="6"/>
      <c r="F373" s="15"/>
      <c r="G373" s="1"/>
      <c r="H373" s="1"/>
    </row>
    <row r="374" spans="3:8" x14ac:dyDescent="0.2">
      <c r="C374" s="5"/>
      <c r="D374" s="5"/>
      <c r="E374" s="6"/>
      <c r="F374" s="15"/>
      <c r="G374" s="1"/>
      <c r="H374" s="1"/>
    </row>
    <row r="375" spans="3:8" x14ac:dyDescent="0.2">
      <c r="C375" s="5"/>
      <c r="D375" s="5"/>
      <c r="E375" s="6"/>
      <c r="F375" s="15"/>
      <c r="G375" s="1"/>
      <c r="H375" s="1"/>
    </row>
    <row r="376" spans="3:8" x14ac:dyDescent="0.2">
      <c r="C376" s="5"/>
      <c r="D376" s="5"/>
      <c r="E376" s="6"/>
      <c r="F376" s="15"/>
      <c r="G376" s="1"/>
      <c r="H376" s="1"/>
    </row>
    <row r="377" spans="3:8" x14ac:dyDescent="0.2">
      <c r="C377" s="5"/>
      <c r="D377" s="5"/>
      <c r="E377" s="6"/>
      <c r="F377" s="15"/>
      <c r="G377" s="1"/>
      <c r="H377" s="1"/>
    </row>
    <row r="378" spans="3:8" x14ac:dyDescent="0.2">
      <c r="C378" s="5"/>
      <c r="D378" s="5"/>
      <c r="E378" s="6"/>
      <c r="F378" s="15"/>
      <c r="G378" s="1"/>
      <c r="H378" s="1"/>
    </row>
    <row r="379" spans="3:8" x14ac:dyDescent="0.2">
      <c r="C379" s="5"/>
      <c r="D379" s="5"/>
      <c r="E379" s="6"/>
      <c r="F379" s="15"/>
      <c r="G379" s="1"/>
      <c r="H379" s="1"/>
    </row>
    <row r="380" spans="3:8" x14ac:dyDescent="0.2">
      <c r="C380" s="5"/>
      <c r="D380" s="5"/>
      <c r="E380" s="6"/>
      <c r="F380" s="15"/>
      <c r="G380" s="1"/>
      <c r="H380" s="1"/>
    </row>
    <row r="381" spans="3:8" x14ac:dyDescent="0.2">
      <c r="C381" s="5"/>
      <c r="D381" s="5"/>
      <c r="E381" s="6"/>
      <c r="F381" s="15"/>
      <c r="G381" s="1"/>
      <c r="H381" s="1"/>
    </row>
    <row r="382" spans="3:8" x14ac:dyDescent="0.2">
      <c r="C382" s="5"/>
      <c r="D382" s="5"/>
      <c r="E382" s="6"/>
      <c r="F382" s="15"/>
      <c r="G382" s="1"/>
      <c r="H382" s="1"/>
    </row>
    <row r="383" spans="3:8" x14ac:dyDescent="0.2">
      <c r="C383" s="5"/>
      <c r="D383" s="5"/>
      <c r="E383" s="6"/>
      <c r="F383" s="15"/>
      <c r="G383" s="1"/>
      <c r="H383" s="1"/>
    </row>
    <row r="384" spans="3:8" x14ac:dyDescent="0.2">
      <c r="C384" s="5"/>
      <c r="D384" s="5"/>
      <c r="E384" s="6"/>
      <c r="F384" s="15"/>
      <c r="G384" s="1"/>
      <c r="H384" s="1"/>
    </row>
    <row r="385" spans="3:8" x14ac:dyDescent="0.2">
      <c r="C385" s="5"/>
      <c r="D385" s="5"/>
      <c r="E385" s="6"/>
      <c r="F385" s="15"/>
      <c r="G385" s="1"/>
      <c r="H385" s="1"/>
    </row>
    <row r="386" spans="3:8" x14ac:dyDescent="0.2">
      <c r="C386" s="5"/>
      <c r="D386" s="5"/>
      <c r="E386" s="6"/>
      <c r="F386" s="15"/>
      <c r="G386" s="1"/>
      <c r="H386" s="1"/>
    </row>
    <row r="387" spans="3:8" x14ac:dyDescent="0.2">
      <c r="C387" s="5"/>
      <c r="D387" s="5"/>
      <c r="E387" s="6"/>
      <c r="F387" s="15"/>
      <c r="G387" s="1"/>
      <c r="H387" s="1"/>
    </row>
    <row r="388" spans="3:8" x14ac:dyDescent="0.2">
      <c r="C388" s="5"/>
      <c r="D388" s="5"/>
      <c r="E388" s="6"/>
      <c r="F388" s="15"/>
      <c r="G388" s="1"/>
      <c r="H388" s="1"/>
    </row>
    <row r="389" spans="3:8" x14ac:dyDescent="0.2">
      <c r="C389" s="5"/>
      <c r="D389" s="5"/>
      <c r="E389" s="6"/>
      <c r="F389" s="15"/>
      <c r="G389" s="1"/>
      <c r="H389" s="1"/>
    </row>
    <row r="390" spans="3:8" x14ac:dyDescent="0.2">
      <c r="C390" s="5"/>
      <c r="D390" s="5"/>
      <c r="E390" s="6"/>
      <c r="F390" s="15"/>
      <c r="G390" s="1"/>
      <c r="H390" s="1"/>
    </row>
    <row r="391" spans="3:8" x14ac:dyDescent="0.2">
      <c r="C391" s="5"/>
      <c r="D391" s="5"/>
      <c r="E391" s="6"/>
      <c r="F391" s="15"/>
      <c r="G391" s="1"/>
      <c r="H391" s="1"/>
    </row>
    <row r="392" spans="3:8" x14ac:dyDescent="0.2">
      <c r="C392" s="5"/>
      <c r="D392" s="5"/>
      <c r="E392" s="6"/>
      <c r="F392" s="15"/>
      <c r="G392" s="1"/>
      <c r="H392" s="1"/>
    </row>
    <row r="393" spans="3:8" x14ac:dyDescent="0.2">
      <c r="C393" s="5"/>
      <c r="D393" s="5"/>
      <c r="E393" s="6"/>
      <c r="F393" s="15"/>
      <c r="G393" s="1"/>
      <c r="H393" s="1"/>
    </row>
    <row r="394" spans="3:8" x14ac:dyDescent="0.2">
      <c r="C394" s="5"/>
      <c r="D394" s="5"/>
      <c r="E394" s="6"/>
      <c r="F394" s="15"/>
      <c r="G394" s="1"/>
      <c r="H394" s="1"/>
    </row>
    <row r="395" spans="3:8" x14ac:dyDescent="0.2">
      <c r="C395" s="5"/>
      <c r="D395" s="5"/>
      <c r="E395" s="6"/>
      <c r="F395" s="15"/>
      <c r="G395" s="1"/>
      <c r="H395" s="1"/>
    </row>
    <row r="396" spans="3:8" x14ac:dyDescent="0.2">
      <c r="C396" s="5"/>
      <c r="D396" s="5"/>
      <c r="E396" s="6"/>
      <c r="F396" s="15"/>
      <c r="G396" s="1"/>
      <c r="H396" s="1"/>
    </row>
    <row r="397" spans="3:8" x14ac:dyDescent="0.2">
      <c r="C397" s="5"/>
      <c r="D397" s="5"/>
      <c r="E397" s="6"/>
      <c r="F397" s="15"/>
      <c r="G397" s="1"/>
      <c r="H397" s="1"/>
    </row>
    <row r="398" spans="3:8" x14ac:dyDescent="0.2">
      <c r="C398" s="5"/>
      <c r="D398" s="5"/>
      <c r="E398" s="6"/>
      <c r="F398" s="15"/>
      <c r="G398" s="1"/>
      <c r="H398" s="1"/>
    </row>
    <row r="399" spans="3:8" x14ac:dyDescent="0.2">
      <c r="C399" s="5"/>
      <c r="D399" s="5"/>
      <c r="E399" s="6"/>
      <c r="F399" s="15"/>
      <c r="G399" s="1"/>
      <c r="H399" s="1"/>
    </row>
    <row r="400" spans="3:8" x14ac:dyDescent="0.2">
      <c r="C400" s="5"/>
      <c r="D400" s="5"/>
      <c r="E400" s="6"/>
      <c r="F400" s="15"/>
      <c r="G400" s="1"/>
      <c r="H400" s="1"/>
    </row>
    <row r="401" spans="3:8" x14ac:dyDescent="0.2">
      <c r="C401" s="5"/>
      <c r="D401" s="5"/>
      <c r="E401" s="6"/>
      <c r="F401" s="15"/>
      <c r="G401" s="1"/>
      <c r="H401" s="1"/>
    </row>
    <row r="402" spans="3:8" x14ac:dyDescent="0.2">
      <c r="C402" s="5"/>
      <c r="D402" s="5"/>
      <c r="E402" s="6"/>
      <c r="F402" s="15"/>
      <c r="G402" s="1"/>
      <c r="H402" s="1"/>
    </row>
    <row r="403" spans="3:8" x14ac:dyDescent="0.2">
      <c r="C403" s="5"/>
      <c r="D403" s="5"/>
      <c r="E403" s="6"/>
      <c r="F403" s="15"/>
      <c r="G403" s="1"/>
      <c r="H403" s="1"/>
    </row>
    <row r="404" spans="3:8" x14ac:dyDescent="0.2">
      <c r="C404" s="5"/>
      <c r="D404" s="5"/>
      <c r="E404" s="6"/>
      <c r="F404" s="15"/>
      <c r="G404" s="1"/>
      <c r="H404" s="1"/>
    </row>
    <row r="405" spans="3:8" x14ac:dyDescent="0.2">
      <c r="C405" s="5"/>
      <c r="D405" s="5"/>
      <c r="E405" s="6"/>
      <c r="F405" s="15"/>
      <c r="G405" s="1"/>
      <c r="H405" s="1"/>
    </row>
    <row r="406" spans="3:8" x14ac:dyDescent="0.2">
      <c r="C406" s="5"/>
      <c r="D406" s="5"/>
      <c r="E406" s="6"/>
      <c r="F406" s="15"/>
      <c r="G406" s="1"/>
      <c r="H406" s="1"/>
    </row>
    <row r="407" spans="3:8" x14ac:dyDescent="0.2">
      <c r="C407" s="5"/>
      <c r="D407" s="5"/>
      <c r="E407" s="6"/>
      <c r="F407" s="15"/>
      <c r="G407" s="1"/>
      <c r="H407" s="1"/>
    </row>
    <row r="408" spans="3:8" x14ac:dyDescent="0.2">
      <c r="C408" s="5"/>
      <c r="D408" s="5"/>
      <c r="E408" s="6"/>
      <c r="F408" s="15"/>
      <c r="G408" s="1"/>
      <c r="H408" s="1"/>
    </row>
    <row r="409" spans="3:8" x14ac:dyDescent="0.2">
      <c r="C409" s="5"/>
      <c r="D409" s="5"/>
      <c r="E409" s="6"/>
      <c r="F409" s="15"/>
      <c r="G409" s="1"/>
      <c r="H409" s="1"/>
    </row>
    <row r="410" spans="3:8" x14ac:dyDescent="0.2">
      <c r="C410" s="5"/>
      <c r="D410" s="5"/>
      <c r="E410" s="6"/>
      <c r="F410" s="15"/>
      <c r="G410" s="1"/>
      <c r="H410" s="1"/>
    </row>
    <row r="411" spans="3:8" x14ac:dyDescent="0.2">
      <c r="C411" s="5"/>
      <c r="D411" s="5"/>
      <c r="E411" s="6"/>
      <c r="F411" s="15"/>
      <c r="G411" s="1"/>
      <c r="H411" s="1"/>
    </row>
    <row r="412" spans="3:8" x14ac:dyDescent="0.2">
      <c r="C412" s="5"/>
      <c r="D412" s="5"/>
      <c r="E412" s="6"/>
      <c r="F412" s="15"/>
      <c r="G412" s="1"/>
      <c r="H412" s="1"/>
    </row>
    <row r="413" spans="3:8" x14ac:dyDescent="0.2">
      <c r="C413" s="5"/>
      <c r="D413" s="5"/>
      <c r="E413" s="6"/>
      <c r="F413" s="15"/>
      <c r="G413" s="1"/>
      <c r="H413" s="1"/>
    </row>
    <row r="414" spans="3:8" x14ac:dyDescent="0.2">
      <c r="C414" s="5"/>
      <c r="D414" s="5"/>
      <c r="E414" s="6"/>
      <c r="F414" s="15"/>
      <c r="G414" s="1"/>
      <c r="H414" s="1"/>
    </row>
    <row r="415" spans="3:8" x14ac:dyDescent="0.2">
      <c r="C415" s="5"/>
      <c r="D415" s="5"/>
      <c r="E415" s="6"/>
      <c r="F415" s="15"/>
      <c r="G415" s="1"/>
      <c r="H415" s="1"/>
    </row>
    <row r="416" spans="3:8" x14ac:dyDescent="0.2">
      <c r="C416" s="5"/>
      <c r="D416" s="5"/>
      <c r="E416" s="6"/>
      <c r="F416" s="15"/>
      <c r="G416" s="1"/>
      <c r="H416" s="1"/>
    </row>
    <row r="417" spans="3:8" x14ac:dyDescent="0.2">
      <c r="C417" s="5"/>
      <c r="D417" s="5"/>
      <c r="E417" s="6"/>
      <c r="F417" s="15"/>
      <c r="G417" s="1"/>
      <c r="H417" s="1"/>
    </row>
    <row r="418" spans="3:8" x14ac:dyDescent="0.2">
      <c r="C418" s="5"/>
      <c r="D418" s="5"/>
      <c r="E418" s="6"/>
      <c r="F418" s="15"/>
      <c r="G418" s="1"/>
      <c r="H418" s="1"/>
    </row>
    <row r="419" spans="3:8" x14ac:dyDescent="0.2">
      <c r="C419" s="5"/>
      <c r="D419" s="5"/>
      <c r="E419" s="6"/>
      <c r="F419" s="15"/>
      <c r="G419" s="1"/>
      <c r="H419" s="1"/>
    </row>
    <row r="420" spans="3:8" x14ac:dyDescent="0.2">
      <c r="C420" s="5"/>
      <c r="D420" s="5"/>
      <c r="E420" s="6"/>
      <c r="F420" s="15"/>
      <c r="G420" s="1"/>
      <c r="H420" s="1"/>
    </row>
    <row r="421" spans="3:8" x14ac:dyDescent="0.2">
      <c r="C421" s="5"/>
      <c r="D421" s="5"/>
      <c r="E421" s="6"/>
      <c r="F421" s="15"/>
      <c r="G421" s="1"/>
      <c r="H421" s="1"/>
    </row>
    <row r="422" spans="3:8" x14ac:dyDescent="0.2">
      <c r="C422" s="5"/>
      <c r="D422" s="5"/>
      <c r="E422" s="6"/>
      <c r="F422" s="15"/>
      <c r="G422" s="1"/>
      <c r="H422" s="1"/>
    </row>
    <row r="423" spans="3:8" x14ac:dyDescent="0.2">
      <c r="C423" s="5"/>
      <c r="D423" s="5"/>
      <c r="E423" s="6"/>
      <c r="F423" s="15"/>
      <c r="G423" s="1"/>
      <c r="H423" s="1"/>
    </row>
    <row r="424" spans="3:8" x14ac:dyDescent="0.2">
      <c r="C424" s="5"/>
      <c r="D424" s="5"/>
      <c r="E424" s="6"/>
      <c r="F424" s="15"/>
      <c r="G424" s="1"/>
      <c r="H424" s="1"/>
    </row>
    <row r="425" spans="3:8" x14ac:dyDescent="0.2">
      <c r="C425" s="5"/>
      <c r="D425" s="5"/>
      <c r="E425" s="6"/>
      <c r="F425" s="15"/>
      <c r="G425" s="1"/>
      <c r="H425" s="1"/>
    </row>
    <row r="426" spans="3:8" x14ac:dyDescent="0.2">
      <c r="C426" s="5"/>
      <c r="D426" s="5"/>
      <c r="E426" s="6"/>
      <c r="F426" s="15"/>
      <c r="G426" s="1"/>
      <c r="H426" s="1"/>
    </row>
    <row r="427" spans="3:8" x14ac:dyDescent="0.2">
      <c r="C427" s="5"/>
      <c r="D427" s="5"/>
      <c r="E427" s="6"/>
      <c r="F427" s="15"/>
      <c r="G427" s="1"/>
      <c r="H427" s="1"/>
    </row>
    <row r="428" spans="3:8" x14ac:dyDescent="0.2">
      <c r="C428" s="5"/>
      <c r="D428" s="5"/>
      <c r="E428" s="6"/>
      <c r="F428" s="15"/>
      <c r="G428" s="1"/>
      <c r="H428" s="1"/>
    </row>
    <row r="429" spans="3:8" x14ac:dyDescent="0.2">
      <c r="C429" s="5"/>
      <c r="D429" s="5"/>
      <c r="E429" s="6"/>
      <c r="F429" s="15"/>
      <c r="G429" s="1"/>
      <c r="H429" s="1"/>
    </row>
    <row r="430" spans="3:8" x14ac:dyDescent="0.2">
      <c r="C430" s="5"/>
      <c r="D430" s="5"/>
      <c r="E430" s="6"/>
      <c r="F430" s="15"/>
      <c r="G430" s="1"/>
      <c r="H430" s="1"/>
    </row>
    <row r="431" spans="3:8" x14ac:dyDescent="0.2">
      <c r="C431" s="5"/>
      <c r="D431" s="5"/>
      <c r="E431" s="6"/>
      <c r="F431" s="15"/>
      <c r="G431" s="1"/>
      <c r="H431" s="1"/>
    </row>
    <row r="432" spans="3:8" x14ac:dyDescent="0.2">
      <c r="C432" s="5"/>
      <c r="D432" s="5"/>
      <c r="E432" s="6"/>
      <c r="F432" s="15"/>
      <c r="G432" s="1"/>
      <c r="H432" s="1"/>
    </row>
    <row r="433" spans="3:8" x14ac:dyDescent="0.2">
      <c r="C433" s="5"/>
      <c r="D433" s="5"/>
      <c r="E433" s="6"/>
      <c r="F433" s="15"/>
      <c r="G433" s="1"/>
      <c r="H433" s="1"/>
    </row>
    <row r="434" spans="3:8" x14ac:dyDescent="0.2">
      <c r="C434" s="5"/>
      <c r="D434" s="5"/>
      <c r="E434" s="6"/>
      <c r="F434" s="15"/>
      <c r="G434" s="1"/>
      <c r="H434" s="1"/>
    </row>
    <row r="435" spans="3:8" x14ac:dyDescent="0.2">
      <c r="C435" s="5"/>
      <c r="D435" s="5"/>
      <c r="E435" s="6"/>
      <c r="F435" s="15"/>
      <c r="G435" s="1"/>
      <c r="H435" s="1"/>
    </row>
    <row r="436" spans="3:8" x14ac:dyDescent="0.2">
      <c r="C436" s="5"/>
      <c r="D436" s="5"/>
      <c r="E436" s="6"/>
      <c r="F436" s="15"/>
      <c r="G436" s="1"/>
      <c r="H436" s="1"/>
    </row>
    <row r="437" spans="3:8" x14ac:dyDescent="0.2">
      <c r="C437" s="5"/>
      <c r="D437" s="5"/>
      <c r="E437" s="6"/>
      <c r="F437" s="15"/>
      <c r="G437" s="1"/>
      <c r="H437" s="1"/>
    </row>
    <row r="438" spans="3:8" x14ac:dyDescent="0.2">
      <c r="C438" s="5"/>
      <c r="D438" s="5"/>
      <c r="E438" s="6"/>
      <c r="F438" s="15"/>
      <c r="G438" s="1"/>
      <c r="H438" s="1"/>
    </row>
    <row r="439" spans="3:8" x14ac:dyDescent="0.2">
      <c r="C439" s="5"/>
      <c r="D439" s="5"/>
      <c r="E439" s="6"/>
      <c r="F439" s="15"/>
      <c r="G439" s="1"/>
      <c r="H439" s="1"/>
    </row>
    <row r="440" spans="3:8" x14ac:dyDescent="0.2">
      <c r="C440" s="5"/>
      <c r="D440" s="5"/>
      <c r="E440" s="6"/>
      <c r="F440" s="15"/>
      <c r="G440" s="1"/>
      <c r="H440" s="1"/>
    </row>
    <row r="441" spans="3:8" x14ac:dyDescent="0.2">
      <c r="C441" s="5"/>
      <c r="D441" s="5"/>
      <c r="E441" s="6"/>
      <c r="F441" s="15"/>
      <c r="G441" s="1"/>
      <c r="H441" s="1"/>
    </row>
    <row r="442" spans="3:8" x14ac:dyDescent="0.2">
      <c r="C442" s="5"/>
      <c r="D442" s="5"/>
      <c r="E442" s="6"/>
      <c r="F442" s="15"/>
      <c r="G442" s="1"/>
      <c r="H442" s="1"/>
    </row>
    <row r="443" spans="3:8" x14ac:dyDescent="0.2">
      <c r="C443" s="5"/>
      <c r="D443" s="5"/>
      <c r="E443" s="6"/>
      <c r="F443" s="15"/>
      <c r="G443" s="1"/>
      <c r="H443" s="1"/>
    </row>
    <row r="444" spans="3:8" x14ac:dyDescent="0.2">
      <c r="C444" s="5"/>
      <c r="D444" s="5"/>
      <c r="E444" s="6"/>
      <c r="F444" s="15"/>
      <c r="G444" s="1"/>
      <c r="H444" s="1"/>
    </row>
    <row r="445" spans="3:8" x14ac:dyDescent="0.2">
      <c r="C445" s="5"/>
      <c r="D445" s="5"/>
      <c r="E445" s="6"/>
      <c r="F445" s="15"/>
      <c r="G445" s="1"/>
      <c r="H445" s="1"/>
    </row>
    <row r="446" spans="3:8" x14ac:dyDescent="0.2">
      <c r="C446" s="5"/>
      <c r="D446" s="5"/>
      <c r="E446" s="6"/>
      <c r="F446" s="15"/>
      <c r="G446" s="1"/>
      <c r="H446" s="1"/>
    </row>
    <row r="447" spans="3:8" x14ac:dyDescent="0.2">
      <c r="C447" s="5"/>
      <c r="D447" s="5"/>
      <c r="E447" s="6"/>
      <c r="F447" s="15"/>
      <c r="G447" s="1"/>
      <c r="H447" s="1"/>
    </row>
    <row r="448" spans="3:8" x14ac:dyDescent="0.2">
      <c r="C448" s="5"/>
      <c r="D448" s="5"/>
      <c r="E448" s="6"/>
      <c r="F448" s="15"/>
      <c r="G448" s="1"/>
      <c r="H448" s="1"/>
    </row>
    <row r="449" spans="3:8" x14ac:dyDescent="0.2">
      <c r="C449" s="5"/>
      <c r="D449" s="5"/>
      <c r="E449" s="6"/>
      <c r="F449" s="15"/>
      <c r="G449" s="1"/>
      <c r="H449" s="1"/>
    </row>
    <row r="450" spans="3:8" x14ac:dyDescent="0.2">
      <c r="C450" s="5"/>
      <c r="D450" s="5"/>
      <c r="E450" s="6"/>
      <c r="F450" s="15"/>
      <c r="G450" s="1"/>
      <c r="H450" s="1"/>
    </row>
    <row r="451" spans="3:8" x14ac:dyDescent="0.2">
      <c r="C451" s="5"/>
      <c r="D451" s="5"/>
      <c r="E451" s="6"/>
      <c r="F451" s="15"/>
      <c r="G451" s="1"/>
      <c r="H451" s="1"/>
    </row>
    <row r="452" spans="3:8" x14ac:dyDescent="0.2">
      <c r="C452" s="5"/>
      <c r="D452" s="5"/>
      <c r="E452" s="6"/>
      <c r="F452" s="15"/>
      <c r="G452" s="1"/>
      <c r="H452" s="1"/>
    </row>
    <row r="453" spans="3:8" x14ac:dyDescent="0.2">
      <c r="C453" s="5"/>
      <c r="D453" s="5"/>
      <c r="E453" s="6"/>
      <c r="F453" s="15"/>
      <c r="G453" s="1"/>
      <c r="H453" s="1"/>
    </row>
    <row r="454" spans="3:8" x14ac:dyDescent="0.2">
      <c r="C454" s="5"/>
      <c r="D454" s="5"/>
      <c r="E454" s="6"/>
      <c r="F454" s="15"/>
      <c r="G454" s="1"/>
      <c r="H454" s="1"/>
    </row>
    <row r="455" spans="3:8" x14ac:dyDescent="0.2">
      <c r="C455" s="5"/>
      <c r="D455" s="5"/>
      <c r="E455" s="6"/>
      <c r="F455" s="15"/>
      <c r="G455" s="1"/>
      <c r="H455" s="1"/>
    </row>
    <row r="456" spans="3:8" x14ac:dyDescent="0.2">
      <c r="C456" s="5"/>
      <c r="D456" s="5"/>
      <c r="E456" s="6"/>
      <c r="F456" s="15"/>
      <c r="G456" s="1"/>
      <c r="H456" s="1"/>
    </row>
    <row r="457" spans="3:8" x14ac:dyDescent="0.2">
      <c r="C457" s="5"/>
      <c r="D457" s="5"/>
      <c r="E457" s="6"/>
      <c r="F457" s="15"/>
      <c r="G457" s="1"/>
      <c r="H457" s="1"/>
    </row>
    <row r="458" spans="3:8" x14ac:dyDescent="0.2">
      <c r="C458" s="5"/>
      <c r="D458" s="5"/>
      <c r="E458" s="6"/>
      <c r="F458" s="15"/>
      <c r="G458" s="1"/>
      <c r="H458" s="1"/>
    </row>
    <row r="459" spans="3:8" x14ac:dyDescent="0.2">
      <c r="C459" s="5"/>
      <c r="D459" s="5"/>
      <c r="E459" s="6"/>
      <c r="F459" s="15"/>
      <c r="G459" s="1"/>
      <c r="H459" s="1"/>
    </row>
    <row r="460" spans="3:8" x14ac:dyDescent="0.2">
      <c r="C460" s="5"/>
      <c r="D460" s="5"/>
      <c r="E460" s="6"/>
      <c r="F460" s="15"/>
      <c r="G460" s="1"/>
      <c r="H460" s="1"/>
    </row>
    <row r="461" spans="3:8" x14ac:dyDescent="0.2">
      <c r="C461" s="5"/>
      <c r="D461" s="5"/>
      <c r="E461" s="6"/>
      <c r="F461" s="15"/>
      <c r="G461" s="1"/>
      <c r="H461" s="1"/>
    </row>
    <row r="462" spans="3:8" x14ac:dyDescent="0.2">
      <c r="C462" s="5"/>
      <c r="D462" s="5"/>
      <c r="E462" s="6"/>
      <c r="F462" s="15"/>
      <c r="G462" s="1"/>
      <c r="H462" s="1"/>
    </row>
    <row r="463" spans="3:8" x14ac:dyDescent="0.2">
      <c r="C463" s="5"/>
      <c r="D463" s="5"/>
      <c r="E463" s="6"/>
      <c r="F463" s="15"/>
      <c r="G463" s="1"/>
      <c r="H463" s="1"/>
    </row>
    <row r="464" spans="3:8" x14ac:dyDescent="0.2">
      <c r="C464" s="5"/>
      <c r="D464" s="5"/>
      <c r="E464" s="6"/>
      <c r="F464" s="15"/>
      <c r="G464" s="1"/>
      <c r="H464" s="1"/>
    </row>
    <row r="465" spans="3:8" x14ac:dyDescent="0.2">
      <c r="C465" s="5"/>
      <c r="D465" s="5"/>
      <c r="E465" s="6"/>
      <c r="F465" s="15"/>
      <c r="G465" s="1"/>
      <c r="H465" s="1"/>
    </row>
    <row r="466" spans="3:8" x14ac:dyDescent="0.2">
      <c r="C466" s="5"/>
      <c r="D466" s="5"/>
      <c r="E466" s="6"/>
      <c r="F466" s="15"/>
      <c r="G466" s="1"/>
      <c r="H466" s="1"/>
    </row>
    <row r="467" spans="3:8" x14ac:dyDescent="0.2">
      <c r="C467" s="5"/>
      <c r="D467" s="5"/>
      <c r="E467" s="6"/>
      <c r="F467" s="15"/>
      <c r="G467" s="1"/>
      <c r="H467" s="1"/>
    </row>
    <row r="468" spans="3:8" x14ac:dyDescent="0.2">
      <c r="C468" s="5"/>
      <c r="D468" s="5"/>
      <c r="E468" s="6"/>
      <c r="F468" s="15"/>
      <c r="G468" s="1"/>
      <c r="H468" s="1"/>
    </row>
    <row r="469" spans="3:8" x14ac:dyDescent="0.2">
      <c r="C469" s="5"/>
      <c r="D469" s="5"/>
      <c r="E469" s="6"/>
      <c r="F469" s="15"/>
      <c r="G469" s="1"/>
      <c r="H469" s="1"/>
    </row>
    <row r="470" spans="3:8" x14ac:dyDescent="0.2">
      <c r="C470" s="5"/>
      <c r="D470" s="5"/>
      <c r="E470" s="6"/>
      <c r="F470" s="15"/>
      <c r="G470" s="1"/>
      <c r="H470" s="1"/>
    </row>
    <row r="471" spans="3:8" x14ac:dyDescent="0.2">
      <c r="C471" s="5"/>
      <c r="D471" s="5"/>
      <c r="E471" s="6"/>
      <c r="F471" s="15"/>
      <c r="G471" s="1"/>
      <c r="H471" s="1"/>
    </row>
    <row r="472" spans="3:8" x14ac:dyDescent="0.2">
      <c r="C472" s="5"/>
      <c r="D472" s="5"/>
      <c r="E472" s="6"/>
      <c r="F472" s="15"/>
      <c r="G472" s="1"/>
      <c r="H472" s="1"/>
    </row>
    <row r="473" spans="3:8" x14ac:dyDescent="0.2">
      <c r="C473" s="5"/>
      <c r="D473" s="5"/>
      <c r="E473" s="6"/>
      <c r="F473" s="15"/>
      <c r="G473" s="1"/>
      <c r="H473" s="1"/>
    </row>
    <row r="474" spans="3:8" x14ac:dyDescent="0.2">
      <c r="C474" s="5"/>
      <c r="D474" s="5"/>
      <c r="E474" s="6"/>
      <c r="F474" s="15"/>
      <c r="G474" s="1"/>
      <c r="H474" s="1"/>
    </row>
    <row r="475" spans="3:8" x14ac:dyDescent="0.2">
      <c r="C475" s="5"/>
      <c r="D475" s="5"/>
      <c r="E475" s="6"/>
      <c r="F475" s="15"/>
      <c r="G475" s="1"/>
      <c r="H475" s="1"/>
    </row>
    <row r="476" spans="3:8" x14ac:dyDescent="0.2">
      <c r="C476" s="5"/>
      <c r="D476" s="5"/>
      <c r="E476" s="6"/>
      <c r="F476" s="15"/>
      <c r="G476" s="1"/>
      <c r="H476" s="1"/>
    </row>
    <row r="477" spans="3:8" x14ac:dyDescent="0.2">
      <c r="C477" s="5"/>
      <c r="D477" s="5"/>
      <c r="E477" s="6"/>
      <c r="F477" s="15"/>
      <c r="G477" s="1"/>
      <c r="H477" s="1"/>
    </row>
    <row r="478" spans="3:8" x14ac:dyDescent="0.2">
      <c r="C478" s="5"/>
      <c r="D478" s="5"/>
      <c r="E478" s="6"/>
      <c r="F478" s="15"/>
      <c r="G478" s="1"/>
      <c r="H478" s="1"/>
    </row>
    <row r="479" spans="3:8" x14ac:dyDescent="0.2">
      <c r="C479" s="5"/>
      <c r="D479" s="5"/>
      <c r="E479" s="6"/>
      <c r="F479" s="15"/>
      <c r="G479" s="1"/>
      <c r="H479" s="1"/>
    </row>
    <row r="480" spans="3:8" x14ac:dyDescent="0.2">
      <c r="C480" s="5"/>
      <c r="D480" s="5"/>
      <c r="E480" s="6"/>
      <c r="F480" s="15"/>
      <c r="G480" s="1"/>
      <c r="H480" s="1"/>
    </row>
    <row r="481" spans="3:8" x14ac:dyDescent="0.2">
      <c r="C481" s="5"/>
      <c r="D481" s="5"/>
      <c r="E481" s="6"/>
      <c r="F481" s="15"/>
      <c r="G481" s="1"/>
      <c r="H481" s="1"/>
    </row>
    <row r="482" spans="3:8" x14ac:dyDescent="0.2">
      <c r="C482" s="5"/>
      <c r="D482" s="5"/>
      <c r="E482" s="6"/>
      <c r="F482" s="15"/>
      <c r="G482" s="1"/>
      <c r="H482" s="1"/>
    </row>
    <row r="483" spans="3:8" x14ac:dyDescent="0.2">
      <c r="C483" s="5"/>
      <c r="D483" s="5"/>
      <c r="E483" s="6"/>
      <c r="F483" s="15"/>
      <c r="G483" s="1"/>
      <c r="H483" s="1"/>
    </row>
    <row r="484" spans="3:8" x14ac:dyDescent="0.2">
      <c r="C484" s="5"/>
      <c r="D484" s="5"/>
      <c r="E484" s="6"/>
      <c r="F484" s="15"/>
      <c r="G484" s="1"/>
      <c r="H484" s="1"/>
    </row>
    <row r="485" spans="3:8" x14ac:dyDescent="0.2">
      <c r="C485" s="5"/>
      <c r="D485" s="5"/>
      <c r="E485" s="6"/>
      <c r="F485" s="15"/>
      <c r="G485" s="1"/>
      <c r="H485" s="1"/>
    </row>
    <row r="486" spans="3:8" x14ac:dyDescent="0.2">
      <c r="C486" s="5"/>
      <c r="D486" s="5"/>
      <c r="E486" s="6"/>
      <c r="F486" s="15"/>
      <c r="G486" s="1"/>
      <c r="H486" s="1"/>
    </row>
    <row r="487" spans="3:8" x14ac:dyDescent="0.2">
      <c r="C487" s="5"/>
      <c r="D487" s="5"/>
      <c r="E487" s="6"/>
      <c r="F487" s="15"/>
      <c r="G487" s="1"/>
      <c r="H487" s="1"/>
    </row>
    <row r="488" spans="3:8" x14ac:dyDescent="0.2">
      <c r="C488" s="5"/>
      <c r="D488" s="5"/>
      <c r="E488" s="6"/>
      <c r="F488" s="15"/>
      <c r="G488" s="1"/>
      <c r="H488" s="1"/>
    </row>
    <row r="489" spans="3:8" x14ac:dyDescent="0.2">
      <c r="C489" s="5"/>
      <c r="D489" s="5"/>
      <c r="E489" s="6"/>
      <c r="F489" s="15"/>
      <c r="G489" s="1"/>
      <c r="H489" s="1"/>
    </row>
    <row r="490" spans="3:8" x14ac:dyDescent="0.2">
      <c r="C490" s="5"/>
      <c r="D490" s="5"/>
      <c r="E490" s="6"/>
      <c r="F490" s="15"/>
      <c r="G490" s="1"/>
      <c r="H490" s="1"/>
    </row>
    <row r="491" spans="3:8" x14ac:dyDescent="0.2">
      <c r="C491" s="5"/>
      <c r="D491" s="5"/>
      <c r="E491" s="6"/>
      <c r="F491" s="15"/>
      <c r="G491" s="1"/>
      <c r="H491" s="1"/>
    </row>
    <row r="492" spans="3:8" x14ac:dyDescent="0.2">
      <c r="C492" s="5"/>
      <c r="D492" s="5"/>
      <c r="E492" s="6"/>
      <c r="F492" s="15"/>
      <c r="G492" s="1"/>
      <c r="H492" s="1"/>
    </row>
    <row r="493" spans="3:8" x14ac:dyDescent="0.2">
      <c r="C493" s="5"/>
      <c r="D493" s="5"/>
      <c r="E493" s="6"/>
      <c r="F493" s="15"/>
      <c r="G493" s="1"/>
      <c r="H493" s="1"/>
    </row>
    <row r="494" spans="3:8" x14ac:dyDescent="0.2">
      <c r="C494" s="5"/>
      <c r="D494" s="5"/>
      <c r="E494" s="6"/>
      <c r="F494" s="15"/>
      <c r="G494" s="1"/>
      <c r="H494" s="1"/>
    </row>
    <row r="495" spans="3:8" x14ac:dyDescent="0.2">
      <c r="C495" s="5"/>
      <c r="D495" s="5"/>
      <c r="E495" s="6"/>
      <c r="F495" s="15"/>
      <c r="G495" s="1"/>
      <c r="H495" s="1"/>
    </row>
    <row r="496" spans="3:8" x14ac:dyDescent="0.2">
      <c r="C496" s="5"/>
      <c r="D496" s="5"/>
      <c r="E496" s="6"/>
      <c r="F496" s="15"/>
      <c r="G496" s="1"/>
      <c r="H496" s="1"/>
    </row>
    <row r="497" spans="3:8" x14ac:dyDescent="0.2">
      <c r="C497" s="5"/>
      <c r="D497" s="5"/>
      <c r="E497" s="6"/>
      <c r="F497" s="15"/>
      <c r="G497" s="1"/>
      <c r="H497" s="1"/>
    </row>
    <row r="498" spans="3:8" x14ac:dyDescent="0.2">
      <c r="C498" s="5"/>
      <c r="D498" s="5"/>
      <c r="E498" s="6"/>
      <c r="F498" s="15"/>
      <c r="G498" s="1"/>
      <c r="H498" s="1"/>
    </row>
    <row r="499" spans="3:8" x14ac:dyDescent="0.2">
      <c r="C499" s="5"/>
      <c r="D499" s="5"/>
      <c r="E499" s="6"/>
      <c r="F499" s="15"/>
      <c r="G499" s="1"/>
      <c r="H499" s="1"/>
    </row>
    <row r="500" spans="3:8" x14ac:dyDescent="0.2">
      <c r="C500" s="5"/>
      <c r="D500" s="5"/>
      <c r="E500" s="6"/>
      <c r="F500" s="15"/>
      <c r="G500" s="1"/>
      <c r="H500" s="1"/>
    </row>
    <row r="501" spans="3:8" x14ac:dyDescent="0.2">
      <c r="C501" s="5"/>
      <c r="D501" s="5"/>
      <c r="E501" s="6"/>
      <c r="F501" s="15"/>
      <c r="G501" s="1"/>
      <c r="H501" s="1"/>
    </row>
    <row r="502" spans="3:8" x14ac:dyDescent="0.2">
      <c r="C502" s="5"/>
      <c r="D502" s="5"/>
      <c r="E502" s="6"/>
      <c r="F502" s="15"/>
      <c r="G502" s="1"/>
      <c r="H502" s="1"/>
    </row>
    <row r="503" spans="3:8" x14ac:dyDescent="0.2">
      <c r="C503" s="5"/>
      <c r="D503" s="5"/>
      <c r="E503" s="6"/>
      <c r="F503" s="15"/>
      <c r="G503" s="1"/>
      <c r="H503" s="1"/>
    </row>
    <row r="504" spans="3:8" x14ac:dyDescent="0.2">
      <c r="C504" s="5"/>
      <c r="D504" s="5"/>
      <c r="E504" s="6"/>
      <c r="F504" s="15"/>
      <c r="G504" s="1"/>
      <c r="H504" s="1"/>
    </row>
    <row r="505" spans="3:8" x14ac:dyDescent="0.2">
      <c r="C505" s="5"/>
      <c r="D505" s="5"/>
      <c r="E505" s="6"/>
      <c r="F505" s="15"/>
      <c r="G505" s="1"/>
      <c r="H505" s="1"/>
    </row>
    <row r="506" spans="3:8" x14ac:dyDescent="0.2">
      <c r="C506" s="5"/>
      <c r="D506" s="5"/>
      <c r="E506" s="6"/>
      <c r="F506" s="15"/>
      <c r="G506" s="1"/>
      <c r="H506" s="1"/>
    </row>
    <row r="507" spans="3:8" x14ac:dyDescent="0.2">
      <c r="C507" s="5"/>
      <c r="D507" s="5"/>
      <c r="E507" s="6"/>
      <c r="F507" s="15"/>
      <c r="G507" s="1"/>
      <c r="H507" s="1"/>
    </row>
    <row r="508" spans="3:8" x14ac:dyDescent="0.2">
      <c r="C508" s="5"/>
      <c r="D508" s="5"/>
      <c r="E508" s="6"/>
      <c r="F508" s="15"/>
      <c r="G508" s="1"/>
      <c r="H508" s="1"/>
    </row>
    <row r="509" spans="3:8" x14ac:dyDescent="0.2">
      <c r="C509" s="5"/>
      <c r="D509" s="5"/>
      <c r="E509" s="6"/>
      <c r="F509" s="15"/>
      <c r="G509" s="1"/>
      <c r="H509" s="1"/>
    </row>
    <row r="510" spans="3:8" x14ac:dyDescent="0.2">
      <c r="C510" s="5"/>
      <c r="D510" s="5"/>
      <c r="E510" s="6"/>
      <c r="F510" s="15"/>
      <c r="G510" s="1"/>
      <c r="H510" s="1"/>
    </row>
    <row r="511" spans="3:8" x14ac:dyDescent="0.2">
      <c r="C511" s="5"/>
      <c r="D511" s="5"/>
      <c r="E511" s="6"/>
      <c r="F511" s="15"/>
      <c r="G511" s="1"/>
      <c r="H511" s="1"/>
    </row>
    <row r="512" spans="3:8" x14ac:dyDescent="0.2">
      <c r="C512" s="5"/>
      <c r="D512" s="5"/>
      <c r="E512" s="6"/>
      <c r="F512" s="15"/>
      <c r="G512" s="1"/>
      <c r="H512" s="1"/>
    </row>
    <row r="513" spans="3:8" x14ac:dyDescent="0.2">
      <c r="C513" s="5"/>
      <c r="D513" s="5"/>
      <c r="E513" s="6"/>
      <c r="F513" s="15"/>
      <c r="G513" s="1"/>
      <c r="H513" s="1"/>
    </row>
    <row r="514" spans="3:8" x14ac:dyDescent="0.2">
      <c r="C514" s="5"/>
      <c r="D514" s="5"/>
      <c r="E514" s="6"/>
      <c r="F514" s="15"/>
      <c r="G514" s="1"/>
      <c r="H514" s="1"/>
    </row>
    <row r="515" spans="3:8" x14ac:dyDescent="0.2">
      <c r="C515" s="5"/>
      <c r="D515" s="5"/>
      <c r="E515" s="6"/>
      <c r="F515" s="15"/>
      <c r="G515" s="1"/>
      <c r="H515" s="1"/>
    </row>
    <row r="516" spans="3:8" x14ac:dyDescent="0.2">
      <c r="C516" s="5"/>
      <c r="D516" s="5"/>
      <c r="E516" s="6"/>
      <c r="F516" s="15"/>
      <c r="G516" s="1"/>
      <c r="H516" s="1"/>
    </row>
    <row r="517" spans="3:8" x14ac:dyDescent="0.2">
      <c r="C517" s="5"/>
      <c r="D517" s="5"/>
      <c r="E517" s="6"/>
      <c r="F517" s="15"/>
      <c r="G517" s="1"/>
      <c r="H517" s="1"/>
    </row>
    <row r="518" spans="3:8" x14ac:dyDescent="0.2">
      <c r="C518" s="5"/>
      <c r="D518" s="5"/>
      <c r="E518" s="6"/>
      <c r="F518" s="15"/>
      <c r="G518" s="1"/>
      <c r="H518" s="1"/>
    </row>
    <row r="519" spans="3:8" x14ac:dyDescent="0.2">
      <c r="C519" s="5"/>
      <c r="D519" s="5"/>
      <c r="E519" s="6"/>
      <c r="F519" s="15"/>
      <c r="G519" s="1"/>
      <c r="H519" s="1"/>
    </row>
    <row r="520" spans="3:8" x14ac:dyDescent="0.2">
      <c r="C520" s="5"/>
      <c r="D520" s="5"/>
      <c r="E520" s="6"/>
      <c r="F520" s="15"/>
      <c r="G520" s="1"/>
      <c r="H520" s="1"/>
    </row>
    <row r="521" spans="3:8" x14ac:dyDescent="0.2">
      <c r="C521" s="5"/>
      <c r="D521" s="5"/>
      <c r="E521" s="6"/>
      <c r="F521" s="15"/>
      <c r="G521" s="1"/>
      <c r="H521" s="1"/>
    </row>
    <row r="522" spans="3:8" x14ac:dyDescent="0.2">
      <c r="C522" s="5"/>
      <c r="D522" s="5"/>
      <c r="E522" s="6"/>
      <c r="F522" s="15"/>
      <c r="G522" s="1"/>
      <c r="H522" s="1"/>
    </row>
    <row r="523" spans="3:8" x14ac:dyDescent="0.2">
      <c r="C523" s="5"/>
      <c r="D523" s="5"/>
      <c r="E523" s="6"/>
      <c r="F523" s="15"/>
      <c r="G523" s="1"/>
      <c r="H523" s="1"/>
    </row>
    <row r="524" spans="3:8" x14ac:dyDescent="0.2">
      <c r="C524" s="5"/>
      <c r="D524" s="5"/>
      <c r="E524" s="6"/>
      <c r="F524" s="15"/>
      <c r="G524" s="1"/>
      <c r="H524" s="1"/>
    </row>
    <row r="525" spans="3:8" x14ac:dyDescent="0.2">
      <c r="C525" s="5"/>
      <c r="D525" s="5"/>
      <c r="E525" s="6"/>
      <c r="F525" s="15"/>
      <c r="G525" s="1"/>
      <c r="H525" s="1"/>
    </row>
    <row r="526" spans="3:8" x14ac:dyDescent="0.2">
      <c r="C526" s="5"/>
      <c r="D526" s="5"/>
      <c r="E526" s="6"/>
      <c r="F526" s="15"/>
      <c r="G526" s="1"/>
      <c r="H526" s="1"/>
    </row>
    <row r="527" spans="3:8" x14ac:dyDescent="0.2">
      <c r="C527" s="5"/>
      <c r="D527" s="5"/>
      <c r="E527" s="6"/>
      <c r="F527" s="15"/>
      <c r="G527" s="1"/>
      <c r="H527" s="1"/>
    </row>
    <row r="528" spans="3:8" x14ac:dyDescent="0.2">
      <c r="C528" s="5"/>
      <c r="D528" s="5"/>
      <c r="E528" s="6"/>
      <c r="F528" s="15"/>
      <c r="G528" s="1"/>
      <c r="H528" s="1"/>
    </row>
    <row r="529" spans="3:8" x14ac:dyDescent="0.2">
      <c r="C529" s="5"/>
      <c r="D529" s="5"/>
      <c r="E529" s="6"/>
      <c r="F529" s="15"/>
      <c r="G529" s="1"/>
      <c r="H529" s="1"/>
    </row>
    <row r="530" spans="3:8" x14ac:dyDescent="0.2">
      <c r="C530" s="5"/>
      <c r="D530" s="5"/>
      <c r="E530" s="6"/>
      <c r="F530" s="15"/>
      <c r="G530" s="1"/>
      <c r="H530" s="1"/>
    </row>
    <row r="531" spans="3:8" x14ac:dyDescent="0.2">
      <c r="C531" s="5"/>
      <c r="D531" s="5"/>
      <c r="E531" s="6"/>
      <c r="F531" s="15"/>
      <c r="G531" s="1"/>
      <c r="H531" s="1"/>
    </row>
    <row r="532" spans="3:8" x14ac:dyDescent="0.2">
      <c r="C532" s="5"/>
      <c r="D532" s="5"/>
      <c r="E532" s="6"/>
      <c r="F532" s="15"/>
      <c r="G532" s="1"/>
      <c r="H532" s="1"/>
    </row>
    <row r="533" spans="3:8" x14ac:dyDescent="0.2">
      <c r="C533" s="5"/>
      <c r="D533" s="5"/>
      <c r="E533" s="6"/>
      <c r="F533" s="15"/>
      <c r="G533" s="1"/>
      <c r="H533" s="1"/>
    </row>
    <row r="534" spans="3:8" x14ac:dyDescent="0.2">
      <c r="C534" s="5"/>
      <c r="D534" s="5"/>
      <c r="E534" s="6"/>
      <c r="F534" s="15"/>
      <c r="G534" s="1"/>
      <c r="H534" s="1"/>
    </row>
    <row r="535" spans="3:8" x14ac:dyDescent="0.2">
      <c r="C535" s="5"/>
      <c r="D535" s="5"/>
      <c r="E535" s="6"/>
      <c r="F535" s="15"/>
      <c r="G535" s="1"/>
      <c r="H535" s="1"/>
    </row>
    <row r="536" spans="3:8" x14ac:dyDescent="0.2">
      <c r="C536" s="5"/>
      <c r="D536" s="5"/>
      <c r="E536" s="6"/>
      <c r="F536" s="15"/>
      <c r="G536" s="1"/>
      <c r="H536" s="1"/>
    </row>
    <row r="537" spans="3:8" x14ac:dyDescent="0.2">
      <c r="C537" s="5"/>
      <c r="D537" s="5"/>
      <c r="E537" s="6"/>
      <c r="F537" s="15"/>
      <c r="G537" s="1"/>
      <c r="H537" s="1"/>
    </row>
    <row r="538" spans="3:8" x14ac:dyDescent="0.2">
      <c r="C538" s="5"/>
      <c r="D538" s="5"/>
      <c r="E538" s="6"/>
      <c r="F538" s="15"/>
      <c r="G538" s="1"/>
      <c r="H538" s="1"/>
    </row>
    <row r="539" spans="3:8" x14ac:dyDescent="0.2">
      <c r="C539" s="5"/>
      <c r="D539" s="5"/>
      <c r="E539" s="6"/>
      <c r="F539" s="15"/>
      <c r="G539" s="1"/>
      <c r="H539" s="1"/>
    </row>
    <row r="540" spans="3:8" x14ac:dyDescent="0.2">
      <c r="C540" s="5"/>
      <c r="D540" s="5"/>
      <c r="E540" s="6"/>
      <c r="F540" s="15"/>
      <c r="G540" s="1"/>
      <c r="H540" s="1"/>
    </row>
    <row r="541" spans="3:8" x14ac:dyDescent="0.2">
      <c r="C541" s="5"/>
      <c r="D541" s="5"/>
      <c r="E541" s="6"/>
      <c r="F541" s="15"/>
      <c r="G541" s="1"/>
      <c r="H541" s="1"/>
    </row>
    <row r="542" spans="3:8" x14ac:dyDescent="0.2">
      <c r="C542" s="5"/>
      <c r="D542" s="5"/>
      <c r="E542" s="6"/>
      <c r="F542" s="15"/>
      <c r="G542" s="1"/>
      <c r="H542" s="1"/>
    </row>
    <row r="543" spans="3:8" x14ac:dyDescent="0.2">
      <c r="C543" s="5"/>
      <c r="D543" s="5"/>
      <c r="E543" s="6"/>
      <c r="F543" s="15"/>
      <c r="G543" s="1"/>
      <c r="H543" s="1"/>
    </row>
    <row r="544" spans="3:8" x14ac:dyDescent="0.2">
      <c r="C544" s="5"/>
      <c r="D544" s="5"/>
      <c r="E544" s="6"/>
      <c r="F544" s="15"/>
      <c r="G544" s="1"/>
      <c r="H544" s="1"/>
    </row>
    <row r="545" spans="3:8" x14ac:dyDescent="0.2">
      <c r="C545" s="5"/>
      <c r="D545" s="5"/>
      <c r="E545" s="6"/>
      <c r="F545" s="15"/>
      <c r="G545" s="1"/>
      <c r="H545" s="1"/>
    </row>
    <row r="546" spans="3:8" x14ac:dyDescent="0.2">
      <c r="C546" s="5"/>
      <c r="D546" s="5"/>
      <c r="E546" s="6"/>
      <c r="F546" s="15"/>
      <c r="G546" s="1"/>
      <c r="H546" s="1"/>
    </row>
    <row r="547" spans="3:8" x14ac:dyDescent="0.2">
      <c r="C547" s="5"/>
      <c r="D547" s="5"/>
      <c r="E547" s="6"/>
      <c r="F547" s="15"/>
      <c r="G547" s="1"/>
      <c r="H547" s="1"/>
    </row>
    <row r="548" spans="3:8" x14ac:dyDescent="0.2">
      <c r="C548" s="5"/>
      <c r="D548" s="5"/>
      <c r="E548" s="6"/>
      <c r="F548" s="15"/>
      <c r="G548" s="1"/>
      <c r="H548" s="1"/>
    </row>
    <row r="549" spans="3:8" x14ac:dyDescent="0.2">
      <c r="C549" s="5"/>
      <c r="D549" s="5"/>
      <c r="E549" s="6"/>
      <c r="F549" s="15"/>
      <c r="G549" s="1"/>
      <c r="H549" s="1"/>
    </row>
    <row r="550" spans="3:8" x14ac:dyDescent="0.2">
      <c r="C550" s="5"/>
      <c r="D550" s="5"/>
      <c r="E550" s="6"/>
      <c r="F550" s="15"/>
      <c r="G550" s="1"/>
      <c r="H550" s="1"/>
    </row>
    <row r="551" spans="3:8" x14ac:dyDescent="0.2">
      <c r="C551" s="5"/>
      <c r="D551" s="5"/>
      <c r="E551" s="6"/>
      <c r="F551" s="15"/>
      <c r="G551" s="1"/>
      <c r="H551" s="1"/>
    </row>
    <row r="552" spans="3:8" x14ac:dyDescent="0.2">
      <c r="C552" s="5"/>
      <c r="D552" s="5"/>
      <c r="E552" s="6"/>
      <c r="F552" s="15"/>
      <c r="G552" s="1"/>
      <c r="H552" s="1"/>
    </row>
    <row r="553" spans="3:8" x14ac:dyDescent="0.2">
      <c r="C553" s="5"/>
      <c r="D553" s="5"/>
      <c r="E553" s="6"/>
      <c r="F553" s="15"/>
      <c r="G553" s="1"/>
      <c r="H553" s="1"/>
    </row>
    <row r="554" spans="3:8" x14ac:dyDescent="0.2">
      <c r="C554" s="5"/>
      <c r="D554" s="5"/>
      <c r="E554" s="6"/>
      <c r="F554" s="15"/>
      <c r="G554" s="1"/>
      <c r="H554" s="1"/>
    </row>
    <row r="555" spans="3:8" x14ac:dyDescent="0.2">
      <c r="C555" s="5"/>
      <c r="D555" s="5"/>
      <c r="E555" s="6"/>
      <c r="F555" s="15"/>
      <c r="G555" s="1"/>
      <c r="H555" s="1"/>
    </row>
    <row r="556" spans="3:8" x14ac:dyDescent="0.2">
      <c r="C556" s="5"/>
      <c r="D556" s="5"/>
      <c r="E556" s="6"/>
      <c r="F556" s="15"/>
      <c r="G556" s="1"/>
      <c r="H556" s="1"/>
    </row>
    <row r="557" spans="3:8" x14ac:dyDescent="0.2">
      <c r="C557" s="5"/>
      <c r="D557" s="5"/>
      <c r="E557" s="6"/>
      <c r="F557" s="15"/>
      <c r="G557" s="1"/>
      <c r="H557" s="1"/>
    </row>
    <row r="558" spans="3:8" x14ac:dyDescent="0.2">
      <c r="C558" s="5"/>
      <c r="D558" s="5"/>
      <c r="E558" s="6"/>
      <c r="F558" s="15"/>
      <c r="G558" s="1"/>
      <c r="H558" s="1"/>
    </row>
    <row r="559" spans="3:8" x14ac:dyDescent="0.2">
      <c r="C559" s="5"/>
      <c r="D559" s="5"/>
      <c r="E559" s="6"/>
      <c r="F559" s="15"/>
      <c r="G559" s="1"/>
      <c r="H559" s="1"/>
    </row>
    <row r="560" spans="3:8" x14ac:dyDescent="0.2">
      <c r="C560" s="5"/>
      <c r="D560" s="5"/>
      <c r="E560" s="6"/>
      <c r="F560" s="15"/>
      <c r="G560" s="1"/>
      <c r="H560" s="1"/>
    </row>
    <row r="561" spans="3:8" x14ac:dyDescent="0.2">
      <c r="C561" s="5"/>
      <c r="D561" s="5"/>
      <c r="E561" s="6"/>
      <c r="F561" s="15"/>
      <c r="G561" s="1"/>
      <c r="H561" s="1"/>
    </row>
    <row r="562" spans="3:8" x14ac:dyDescent="0.2">
      <c r="C562" s="5"/>
      <c r="D562" s="5"/>
      <c r="E562" s="6"/>
      <c r="F562" s="15"/>
      <c r="G562" s="1"/>
      <c r="H562" s="1"/>
    </row>
    <row r="563" spans="3:8" x14ac:dyDescent="0.2">
      <c r="C563" s="5"/>
      <c r="D563" s="5"/>
      <c r="E563" s="6"/>
      <c r="F563" s="15"/>
      <c r="G563" s="1"/>
      <c r="H563" s="1"/>
    </row>
    <row r="564" spans="3:8" x14ac:dyDescent="0.2">
      <c r="C564" s="5"/>
      <c r="D564" s="5"/>
      <c r="E564" s="6"/>
      <c r="F564" s="15"/>
      <c r="G564" s="1"/>
      <c r="H564" s="1"/>
    </row>
    <row r="565" spans="3:8" x14ac:dyDescent="0.2">
      <c r="C565" s="5"/>
      <c r="D565" s="5"/>
      <c r="E565" s="6"/>
      <c r="F565" s="15"/>
      <c r="G565" s="1"/>
      <c r="H565" s="1"/>
    </row>
    <row r="566" spans="3:8" x14ac:dyDescent="0.2">
      <c r="C566" s="5"/>
      <c r="D566" s="5"/>
      <c r="E566" s="6"/>
      <c r="F566" s="15"/>
      <c r="G566" s="1"/>
      <c r="H566" s="1"/>
    </row>
    <row r="567" spans="3:8" x14ac:dyDescent="0.2">
      <c r="C567" s="5"/>
      <c r="D567" s="5"/>
      <c r="E567" s="6"/>
      <c r="F567" s="15"/>
      <c r="G567" s="1"/>
      <c r="H567" s="1"/>
    </row>
    <row r="568" spans="3:8" x14ac:dyDescent="0.2">
      <c r="C568" s="5"/>
      <c r="D568" s="5"/>
      <c r="E568" s="6"/>
      <c r="F568" s="15"/>
      <c r="G568" s="1"/>
      <c r="H568" s="1"/>
    </row>
    <row r="569" spans="3:8" x14ac:dyDescent="0.2">
      <c r="C569" s="5"/>
      <c r="D569" s="5"/>
      <c r="E569" s="6"/>
      <c r="F569" s="15"/>
      <c r="G569" s="1"/>
      <c r="H569" s="1"/>
    </row>
    <row r="570" spans="3:8" x14ac:dyDescent="0.2">
      <c r="C570" s="5"/>
      <c r="D570" s="5"/>
      <c r="E570" s="6"/>
      <c r="F570" s="15"/>
      <c r="G570" s="1"/>
      <c r="H570" s="1"/>
    </row>
    <row r="571" spans="3:8" x14ac:dyDescent="0.2">
      <c r="C571" s="5"/>
      <c r="D571" s="5"/>
      <c r="E571" s="6"/>
      <c r="F571" s="15"/>
      <c r="G571" s="1"/>
      <c r="H571" s="1"/>
    </row>
    <row r="572" spans="3:8" x14ac:dyDescent="0.2">
      <c r="C572" s="5"/>
      <c r="D572" s="5"/>
      <c r="E572" s="6"/>
      <c r="F572" s="15"/>
      <c r="G572" s="1"/>
      <c r="H572" s="1"/>
    </row>
    <row r="573" spans="3:8" x14ac:dyDescent="0.2">
      <c r="C573" s="5"/>
      <c r="D573" s="5"/>
      <c r="E573" s="6"/>
      <c r="F573" s="15"/>
      <c r="G573" s="1"/>
      <c r="H573" s="1"/>
    </row>
    <row r="574" spans="3:8" x14ac:dyDescent="0.2">
      <c r="C574" s="5"/>
      <c r="D574" s="5"/>
      <c r="E574" s="6"/>
      <c r="F574" s="15"/>
      <c r="G574" s="1"/>
      <c r="H574" s="1"/>
    </row>
    <row r="575" spans="3:8" x14ac:dyDescent="0.2">
      <c r="C575" s="5"/>
      <c r="D575" s="5"/>
      <c r="E575" s="6"/>
      <c r="F575" s="15"/>
      <c r="G575" s="1"/>
      <c r="H575" s="1"/>
    </row>
    <row r="576" spans="3:8" x14ac:dyDescent="0.2">
      <c r="C576" s="5"/>
      <c r="D576" s="5"/>
      <c r="E576" s="6"/>
      <c r="F576" s="15"/>
      <c r="G576" s="1"/>
      <c r="H576" s="1"/>
    </row>
    <row r="577" spans="3:8" x14ac:dyDescent="0.2">
      <c r="C577" s="5"/>
      <c r="D577" s="5"/>
      <c r="E577" s="6"/>
      <c r="F577" s="15"/>
      <c r="G577" s="1"/>
      <c r="H577" s="1"/>
    </row>
    <row r="578" spans="3:8" x14ac:dyDescent="0.2">
      <c r="C578" s="5"/>
      <c r="D578" s="5"/>
      <c r="E578" s="6"/>
      <c r="F578" s="15"/>
      <c r="G578" s="1"/>
      <c r="H578" s="1"/>
    </row>
    <row r="579" spans="3:8" x14ac:dyDescent="0.2">
      <c r="C579" s="5"/>
      <c r="D579" s="5"/>
      <c r="E579" s="6"/>
      <c r="F579" s="15"/>
      <c r="G579" s="1"/>
      <c r="H579" s="1"/>
    </row>
    <row r="580" spans="3:8" x14ac:dyDescent="0.2">
      <c r="C580" s="5"/>
      <c r="D580" s="5"/>
      <c r="E580" s="6"/>
      <c r="F580" s="15"/>
      <c r="G580" s="1"/>
      <c r="H580" s="1"/>
    </row>
    <row r="581" spans="3:8" x14ac:dyDescent="0.2">
      <c r="C581" s="5"/>
      <c r="D581" s="5"/>
      <c r="E581" s="6"/>
      <c r="F581" s="15"/>
      <c r="G581" s="1"/>
      <c r="H581" s="1"/>
    </row>
    <row r="582" spans="3:8" x14ac:dyDescent="0.2">
      <c r="C582" s="5"/>
      <c r="D582" s="5"/>
      <c r="E582" s="6"/>
      <c r="F582" s="15"/>
      <c r="G582" s="1"/>
      <c r="H582" s="1"/>
    </row>
    <row r="583" spans="3:8" x14ac:dyDescent="0.2">
      <c r="C583" s="5"/>
      <c r="D583" s="5"/>
      <c r="E583" s="6"/>
      <c r="F583" s="15"/>
      <c r="G583" s="1"/>
      <c r="H583" s="1"/>
    </row>
    <row r="584" spans="3:8" x14ac:dyDescent="0.2">
      <c r="C584" s="5"/>
      <c r="D584" s="5"/>
      <c r="E584" s="6"/>
      <c r="F584" s="15"/>
      <c r="G584" s="1"/>
      <c r="H584" s="1"/>
    </row>
    <row r="585" spans="3:8" x14ac:dyDescent="0.2">
      <c r="C585" s="5"/>
      <c r="D585" s="5"/>
      <c r="E585" s="6"/>
      <c r="F585" s="15"/>
      <c r="G585" s="1"/>
      <c r="H585" s="1"/>
    </row>
    <row r="586" spans="3:8" x14ac:dyDescent="0.2">
      <c r="C586" s="5"/>
      <c r="D586" s="5"/>
      <c r="E586" s="6"/>
      <c r="F586" s="15"/>
      <c r="G586" s="1"/>
      <c r="H586" s="1"/>
    </row>
    <row r="587" spans="3:8" x14ac:dyDescent="0.2">
      <c r="C587" s="5"/>
      <c r="D587" s="5"/>
      <c r="E587" s="6"/>
      <c r="F587" s="15"/>
      <c r="G587" s="1"/>
      <c r="H587" s="1"/>
    </row>
    <row r="588" spans="3:8" x14ac:dyDescent="0.2">
      <c r="C588" s="5"/>
      <c r="D588" s="5"/>
      <c r="E588" s="6"/>
      <c r="F588" s="15"/>
      <c r="G588" s="1"/>
      <c r="H588" s="1"/>
    </row>
    <row r="589" spans="3:8" x14ac:dyDescent="0.2">
      <c r="C589" s="5"/>
      <c r="D589" s="5"/>
      <c r="E589" s="6"/>
      <c r="F589" s="15"/>
      <c r="G589" s="1"/>
      <c r="H589" s="1"/>
    </row>
    <row r="590" spans="3:8" x14ac:dyDescent="0.2">
      <c r="C590" s="5"/>
      <c r="D590" s="5"/>
      <c r="E590" s="6"/>
      <c r="F590" s="15"/>
      <c r="G590" s="1"/>
      <c r="H590" s="1"/>
    </row>
    <row r="591" spans="3:8" x14ac:dyDescent="0.2">
      <c r="C591" s="5"/>
      <c r="D591" s="5"/>
      <c r="E591" s="6"/>
      <c r="F591" s="15"/>
      <c r="G591" s="1"/>
      <c r="H591" s="1"/>
    </row>
    <row r="592" spans="3:8" x14ac:dyDescent="0.2">
      <c r="C592" s="5"/>
      <c r="D592" s="5"/>
      <c r="E592" s="6"/>
      <c r="F592" s="15"/>
      <c r="G592" s="1"/>
      <c r="H592" s="1"/>
    </row>
    <row r="593" spans="3:8" x14ac:dyDescent="0.2">
      <c r="C593" s="5"/>
      <c r="D593" s="5"/>
      <c r="E593" s="6"/>
      <c r="F593" s="15"/>
      <c r="G593" s="1"/>
      <c r="H593" s="1"/>
    </row>
    <row r="594" spans="3:8" x14ac:dyDescent="0.2">
      <c r="C594" s="5"/>
      <c r="D594" s="5"/>
      <c r="E594" s="6"/>
      <c r="F594" s="15"/>
      <c r="G594" s="1"/>
      <c r="H594" s="1"/>
    </row>
    <row r="595" spans="3:8" x14ac:dyDescent="0.2">
      <c r="C595" s="5"/>
      <c r="D595" s="5"/>
      <c r="E595" s="6"/>
      <c r="F595" s="15"/>
      <c r="G595" s="1"/>
      <c r="H595" s="1"/>
    </row>
    <row r="596" spans="3:8" x14ac:dyDescent="0.2">
      <c r="C596" s="5"/>
      <c r="D596" s="5"/>
      <c r="E596" s="6"/>
      <c r="F596" s="15"/>
      <c r="G596" s="1"/>
      <c r="H596" s="1"/>
    </row>
    <row r="597" spans="3:8" x14ac:dyDescent="0.2">
      <c r="C597" s="5"/>
      <c r="D597" s="5"/>
      <c r="E597" s="6"/>
      <c r="F597" s="15"/>
      <c r="G597" s="1"/>
      <c r="H597" s="1"/>
    </row>
    <row r="598" spans="3:8" x14ac:dyDescent="0.2">
      <c r="C598" s="5"/>
      <c r="D598" s="5"/>
      <c r="E598" s="6"/>
      <c r="F598" s="15"/>
      <c r="G598" s="1"/>
      <c r="H598" s="1"/>
    </row>
    <row r="599" spans="3:8" x14ac:dyDescent="0.2">
      <c r="C599" s="5"/>
      <c r="D599" s="5"/>
      <c r="E599" s="6"/>
      <c r="F599" s="15"/>
      <c r="G599" s="1"/>
      <c r="H599" s="1"/>
    </row>
    <row r="600" spans="3:8" x14ac:dyDescent="0.2">
      <c r="C600" s="5"/>
      <c r="D600" s="5"/>
      <c r="E600" s="6"/>
      <c r="F600" s="15"/>
      <c r="G600" s="1"/>
      <c r="H600" s="1"/>
    </row>
    <row r="601" spans="3:8" x14ac:dyDescent="0.2">
      <c r="C601" s="5"/>
      <c r="D601" s="5"/>
      <c r="E601" s="6"/>
      <c r="F601" s="15"/>
      <c r="G601" s="1"/>
      <c r="H601" s="1"/>
    </row>
    <row r="602" spans="3:8" x14ac:dyDescent="0.2">
      <c r="C602" s="5"/>
      <c r="D602" s="5"/>
      <c r="E602" s="6"/>
      <c r="F602" s="15"/>
      <c r="G602" s="1"/>
      <c r="H602" s="1"/>
    </row>
    <row r="603" spans="3:8" x14ac:dyDescent="0.2">
      <c r="C603" s="5"/>
      <c r="D603" s="5"/>
      <c r="E603" s="6"/>
      <c r="F603" s="15"/>
      <c r="G603" s="1"/>
      <c r="H603" s="1"/>
    </row>
    <row r="604" spans="3:8" x14ac:dyDescent="0.2">
      <c r="C604" s="5"/>
      <c r="D604" s="5"/>
      <c r="E604" s="6"/>
      <c r="F604" s="15"/>
      <c r="G604" s="1"/>
      <c r="H604" s="1"/>
    </row>
    <row r="605" spans="3:8" x14ac:dyDescent="0.2">
      <c r="C605" s="5"/>
      <c r="D605" s="5"/>
      <c r="E605" s="6"/>
      <c r="F605" s="15"/>
      <c r="G605" s="1"/>
      <c r="H605" s="1"/>
    </row>
    <row r="606" spans="3:8" x14ac:dyDescent="0.2">
      <c r="C606" s="5"/>
      <c r="D606" s="5"/>
      <c r="E606" s="6"/>
      <c r="F606" s="15"/>
      <c r="G606" s="1"/>
      <c r="H606" s="1"/>
    </row>
    <row r="607" spans="3:8" x14ac:dyDescent="0.2">
      <c r="C607" s="5"/>
      <c r="D607" s="5"/>
      <c r="E607" s="6"/>
      <c r="F607" s="15"/>
      <c r="G607" s="1"/>
      <c r="H607" s="1"/>
    </row>
    <row r="608" spans="3:8" x14ac:dyDescent="0.2">
      <c r="C608" s="5"/>
      <c r="D608" s="5"/>
      <c r="E608" s="6"/>
      <c r="F608" s="15"/>
      <c r="G608" s="1"/>
      <c r="H608" s="1"/>
    </row>
    <row r="609" spans="3:8" x14ac:dyDescent="0.2">
      <c r="C609" s="5"/>
      <c r="D609" s="5"/>
      <c r="E609" s="6"/>
      <c r="F609" s="15"/>
      <c r="G609" s="1"/>
      <c r="H609" s="1"/>
    </row>
    <row r="610" spans="3:8" x14ac:dyDescent="0.2">
      <c r="C610" s="5"/>
      <c r="D610" s="5"/>
      <c r="E610" s="6"/>
      <c r="F610" s="15"/>
      <c r="G610" s="1"/>
      <c r="H610" s="1"/>
    </row>
    <row r="611" spans="3:8" x14ac:dyDescent="0.2">
      <c r="C611" s="5"/>
      <c r="D611" s="5"/>
      <c r="E611" s="6"/>
      <c r="F611" s="15"/>
      <c r="G611" s="1"/>
      <c r="H611" s="1"/>
    </row>
    <row r="612" spans="3:8" x14ac:dyDescent="0.2">
      <c r="C612" s="5"/>
      <c r="D612" s="5"/>
      <c r="E612" s="6"/>
      <c r="F612" s="15"/>
      <c r="G612" s="1"/>
      <c r="H612" s="1"/>
    </row>
    <row r="613" spans="3:8" x14ac:dyDescent="0.2">
      <c r="C613" s="5"/>
      <c r="D613" s="5"/>
      <c r="E613" s="6"/>
      <c r="F613" s="15"/>
      <c r="G613" s="1"/>
      <c r="H613" s="1"/>
    </row>
    <row r="614" spans="3:8" x14ac:dyDescent="0.2">
      <c r="C614" s="5"/>
      <c r="D614" s="5"/>
      <c r="E614" s="6"/>
      <c r="F614" s="15"/>
      <c r="G614" s="1"/>
      <c r="H614" s="1"/>
    </row>
    <row r="615" spans="3:8" x14ac:dyDescent="0.2">
      <c r="C615" s="5"/>
      <c r="D615" s="5"/>
      <c r="E615" s="6"/>
      <c r="F615" s="15"/>
      <c r="G615" s="1"/>
      <c r="H615" s="1"/>
    </row>
    <row r="616" spans="3:8" x14ac:dyDescent="0.2">
      <c r="C616" s="5"/>
      <c r="D616" s="5"/>
      <c r="E616" s="6"/>
      <c r="F616" s="15"/>
      <c r="G616" s="1"/>
      <c r="H616" s="1"/>
    </row>
    <row r="617" spans="3:8" x14ac:dyDescent="0.2">
      <c r="C617" s="5"/>
      <c r="D617" s="5"/>
      <c r="E617" s="6"/>
      <c r="F617" s="15"/>
      <c r="G617" s="1"/>
      <c r="H617" s="1"/>
    </row>
    <row r="618" spans="3:8" x14ac:dyDescent="0.2">
      <c r="C618" s="5"/>
      <c r="D618" s="5"/>
      <c r="E618" s="6"/>
      <c r="F618" s="15"/>
      <c r="G618" s="1"/>
      <c r="H618" s="1"/>
    </row>
    <row r="619" spans="3:8" x14ac:dyDescent="0.2">
      <c r="C619" s="5"/>
      <c r="D619" s="5"/>
      <c r="E619" s="6"/>
      <c r="F619" s="15"/>
      <c r="G619" s="1"/>
      <c r="H619" s="1"/>
    </row>
    <row r="620" spans="3:8" x14ac:dyDescent="0.2">
      <c r="C620" s="5"/>
      <c r="D620" s="5"/>
      <c r="E620" s="6"/>
      <c r="F620" s="15"/>
      <c r="G620" s="1"/>
      <c r="H620" s="1"/>
    </row>
    <row r="621" spans="3:8" x14ac:dyDescent="0.2">
      <c r="C621" s="5"/>
      <c r="D621" s="5"/>
      <c r="E621" s="6"/>
      <c r="F621" s="15"/>
      <c r="G621" s="1"/>
      <c r="H621" s="1"/>
    </row>
    <row r="622" spans="3:8" x14ac:dyDescent="0.2">
      <c r="C622" s="5"/>
      <c r="D622" s="5"/>
      <c r="E622" s="6"/>
      <c r="F622" s="15"/>
      <c r="G622" s="1"/>
      <c r="H622" s="1"/>
    </row>
    <row r="623" spans="3:8" x14ac:dyDescent="0.2">
      <c r="C623" s="5"/>
      <c r="D623" s="5"/>
      <c r="E623" s="6"/>
      <c r="F623" s="15"/>
      <c r="G623" s="1"/>
      <c r="H623" s="1"/>
    </row>
    <row r="624" spans="3:8" x14ac:dyDescent="0.2">
      <c r="C624" s="5"/>
      <c r="D624" s="5"/>
      <c r="E624" s="6"/>
      <c r="F624" s="15"/>
      <c r="G624" s="1"/>
      <c r="H624" s="1"/>
    </row>
    <row r="625" spans="3:8" x14ac:dyDescent="0.2">
      <c r="C625" s="5"/>
      <c r="D625" s="5"/>
      <c r="E625" s="6"/>
      <c r="F625" s="15"/>
      <c r="G625" s="1"/>
      <c r="H625" s="1"/>
    </row>
    <row r="626" spans="3:8" x14ac:dyDescent="0.2">
      <c r="C626" s="5"/>
      <c r="D626" s="5"/>
      <c r="E626" s="6"/>
      <c r="F626" s="15"/>
      <c r="G626" s="1"/>
      <c r="H626" s="1"/>
    </row>
    <row r="627" spans="3:8" x14ac:dyDescent="0.2">
      <c r="C627" s="5"/>
      <c r="D627" s="5"/>
      <c r="E627" s="6"/>
      <c r="F627" s="15"/>
      <c r="G627" s="1"/>
      <c r="H627" s="1"/>
    </row>
    <row r="628" spans="3:8" x14ac:dyDescent="0.2">
      <c r="C628" s="5"/>
      <c r="D628" s="5"/>
      <c r="E628" s="6"/>
      <c r="F628" s="15"/>
      <c r="G628" s="1"/>
      <c r="H628" s="1"/>
    </row>
    <row r="629" spans="3:8" x14ac:dyDescent="0.2">
      <c r="C629" s="5"/>
      <c r="D629" s="5"/>
      <c r="E629" s="6"/>
      <c r="F629" s="15"/>
      <c r="G629" s="1"/>
      <c r="H629" s="1"/>
    </row>
    <row r="630" spans="3:8" x14ac:dyDescent="0.2">
      <c r="C630" s="5"/>
      <c r="D630" s="5"/>
      <c r="E630" s="6"/>
      <c r="F630" s="15"/>
      <c r="G630" s="1"/>
      <c r="H630" s="1"/>
    </row>
    <row r="631" spans="3:8" x14ac:dyDescent="0.2">
      <c r="C631" s="5"/>
      <c r="D631" s="5"/>
      <c r="E631" s="6"/>
      <c r="F631" s="15"/>
      <c r="G631" s="1"/>
      <c r="H631" s="1"/>
    </row>
    <row r="632" spans="3:8" x14ac:dyDescent="0.2">
      <c r="C632" s="5"/>
      <c r="D632" s="5"/>
      <c r="E632" s="6"/>
      <c r="F632" s="15"/>
      <c r="G632" s="1"/>
      <c r="H632" s="1"/>
    </row>
    <row r="633" spans="3:8" x14ac:dyDescent="0.2">
      <c r="C633" s="5"/>
      <c r="D633" s="5"/>
      <c r="E633" s="6"/>
      <c r="F633" s="15"/>
      <c r="G633" s="1"/>
      <c r="H633" s="1"/>
    </row>
    <row r="634" spans="3:8" x14ac:dyDescent="0.2">
      <c r="C634" s="5"/>
      <c r="D634" s="5"/>
      <c r="E634" s="6"/>
      <c r="F634" s="15"/>
      <c r="G634" s="1"/>
      <c r="H634" s="1"/>
    </row>
    <row r="635" spans="3:8" x14ac:dyDescent="0.2">
      <c r="C635" s="5"/>
      <c r="D635" s="5"/>
      <c r="E635" s="6"/>
      <c r="F635" s="15"/>
      <c r="G635" s="1"/>
      <c r="H635" s="1"/>
    </row>
    <row r="636" spans="3:8" x14ac:dyDescent="0.2">
      <c r="C636" s="5"/>
      <c r="D636" s="5"/>
      <c r="E636" s="6"/>
      <c r="F636" s="15"/>
      <c r="G636" s="1"/>
      <c r="H636" s="1"/>
    </row>
    <row r="637" spans="3:8" x14ac:dyDescent="0.2">
      <c r="C637" s="5"/>
      <c r="D637" s="5"/>
      <c r="E637" s="6"/>
      <c r="F637" s="15"/>
      <c r="G637" s="1"/>
      <c r="H637" s="1"/>
    </row>
    <row r="638" spans="3:8" x14ac:dyDescent="0.2">
      <c r="C638" s="5"/>
      <c r="D638" s="5"/>
      <c r="E638" s="6"/>
      <c r="F638" s="15"/>
      <c r="G638" s="1"/>
      <c r="H638" s="1"/>
    </row>
    <row r="639" spans="3:8" x14ac:dyDescent="0.2">
      <c r="C639" s="5"/>
      <c r="D639" s="5"/>
      <c r="E639" s="6"/>
      <c r="F639" s="15"/>
      <c r="G639" s="1"/>
      <c r="H639" s="1"/>
    </row>
    <row r="640" spans="3:8" x14ac:dyDescent="0.2">
      <c r="C640" s="5"/>
      <c r="D640" s="5"/>
      <c r="E640" s="6"/>
      <c r="F640" s="15"/>
      <c r="G640" s="1"/>
      <c r="H640" s="1"/>
    </row>
    <row r="641" spans="3:8" x14ac:dyDescent="0.2">
      <c r="C641" s="5"/>
      <c r="D641" s="5"/>
      <c r="E641" s="6"/>
      <c r="F641" s="15"/>
      <c r="G641" s="1"/>
      <c r="H641" s="1"/>
    </row>
    <row r="642" spans="3:8" x14ac:dyDescent="0.2">
      <c r="C642" s="5"/>
      <c r="D642" s="5"/>
      <c r="E642" s="6"/>
      <c r="F642" s="15"/>
      <c r="G642" s="1"/>
      <c r="H642" s="1"/>
    </row>
    <row r="643" spans="3:8" x14ac:dyDescent="0.2">
      <c r="C643" s="5"/>
      <c r="D643" s="5"/>
      <c r="E643" s="6"/>
      <c r="F643" s="15"/>
      <c r="G643" s="1"/>
      <c r="H643" s="1"/>
    </row>
    <row r="644" spans="3:8" x14ac:dyDescent="0.2">
      <c r="C644" s="5"/>
      <c r="D644" s="5"/>
      <c r="E644" s="6"/>
      <c r="F644" s="15"/>
      <c r="G644" s="1"/>
      <c r="H644" s="1"/>
    </row>
    <row r="645" spans="3:8" x14ac:dyDescent="0.2">
      <c r="C645" s="5"/>
      <c r="D645" s="5"/>
      <c r="E645" s="6"/>
      <c r="F645" s="15"/>
      <c r="G645" s="1"/>
      <c r="H645" s="1"/>
    </row>
    <row r="646" spans="3:8" x14ac:dyDescent="0.2">
      <c r="C646" s="5"/>
      <c r="D646" s="5"/>
      <c r="E646" s="6"/>
      <c r="F646" s="15"/>
      <c r="G646" s="1"/>
      <c r="H646" s="1"/>
    </row>
    <row r="647" spans="3:8" x14ac:dyDescent="0.2">
      <c r="C647" s="5"/>
      <c r="D647" s="5"/>
      <c r="E647" s="6"/>
      <c r="F647" s="15"/>
      <c r="G647" s="1"/>
      <c r="H647" s="1"/>
    </row>
    <row r="648" spans="3:8" x14ac:dyDescent="0.2">
      <c r="C648" s="5"/>
      <c r="D648" s="5"/>
      <c r="E648" s="6"/>
      <c r="F648" s="15"/>
      <c r="G648" s="1"/>
      <c r="H648" s="1"/>
    </row>
    <row r="649" spans="3:8" x14ac:dyDescent="0.2">
      <c r="C649" s="5"/>
      <c r="D649" s="5"/>
      <c r="E649" s="6"/>
      <c r="F649" s="15"/>
      <c r="G649" s="1"/>
      <c r="H649" s="1"/>
    </row>
    <row r="650" spans="3:8" x14ac:dyDescent="0.2">
      <c r="C650" s="5"/>
      <c r="D650" s="5"/>
      <c r="E650" s="6"/>
      <c r="F650" s="15"/>
      <c r="G650" s="1"/>
      <c r="H650" s="1"/>
    </row>
    <row r="651" spans="3:8" x14ac:dyDescent="0.2">
      <c r="C651" s="5"/>
      <c r="D651" s="5"/>
      <c r="E651" s="6"/>
      <c r="F651" s="15"/>
      <c r="G651" s="1"/>
      <c r="H651" s="1"/>
    </row>
    <row r="652" spans="3:8" x14ac:dyDescent="0.2">
      <c r="C652" s="5"/>
      <c r="D652" s="5"/>
      <c r="E652" s="6"/>
      <c r="F652" s="15"/>
      <c r="G652" s="1"/>
      <c r="H652" s="1"/>
    </row>
    <row r="653" spans="3:8" x14ac:dyDescent="0.2">
      <c r="C653" s="5"/>
      <c r="D653" s="5"/>
      <c r="E653" s="6"/>
      <c r="F653" s="15"/>
      <c r="G653" s="1"/>
      <c r="H653" s="1"/>
    </row>
    <row r="654" spans="3:8" x14ac:dyDescent="0.2">
      <c r="C654" s="5"/>
      <c r="D654" s="5"/>
      <c r="E654" s="6"/>
      <c r="F654" s="15"/>
      <c r="G654" s="1"/>
      <c r="H654" s="1"/>
    </row>
    <row r="655" spans="3:8" x14ac:dyDescent="0.2">
      <c r="C655" s="5"/>
      <c r="D655" s="5"/>
      <c r="E655" s="6"/>
      <c r="F655" s="15"/>
      <c r="G655" s="1"/>
      <c r="H655" s="1"/>
    </row>
    <row r="656" spans="3:8" x14ac:dyDescent="0.2">
      <c r="C656" s="5"/>
      <c r="D656" s="5"/>
      <c r="E656" s="6"/>
      <c r="F656" s="15"/>
      <c r="G656" s="1"/>
      <c r="H656" s="1"/>
    </row>
    <row r="657" spans="3:8" x14ac:dyDescent="0.2">
      <c r="C657" s="5"/>
      <c r="D657" s="5"/>
      <c r="E657" s="6"/>
      <c r="F657" s="15"/>
      <c r="G657" s="1"/>
      <c r="H657" s="1"/>
    </row>
    <row r="658" spans="3:8" x14ac:dyDescent="0.2">
      <c r="C658" s="5"/>
      <c r="D658" s="5"/>
      <c r="E658" s="6"/>
      <c r="F658" s="15"/>
      <c r="G658" s="1"/>
      <c r="H658" s="1"/>
    </row>
    <row r="659" spans="3:8" x14ac:dyDescent="0.2">
      <c r="C659" s="5"/>
      <c r="D659" s="5"/>
      <c r="E659" s="6"/>
      <c r="F659" s="15"/>
      <c r="G659" s="1"/>
      <c r="H659" s="1"/>
    </row>
    <row r="660" spans="3:8" x14ac:dyDescent="0.2">
      <c r="C660" s="5"/>
      <c r="D660" s="5"/>
      <c r="E660" s="6"/>
      <c r="F660" s="15"/>
      <c r="G660" s="1"/>
      <c r="H660" s="1"/>
    </row>
    <row r="661" spans="3:8" x14ac:dyDescent="0.2">
      <c r="C661" s="5"/>
      <c r="D661" s="5"/>
      <c r="E661" s="6"/>
      <c r="F661" s="15"/>
      <c r="G661" s="1"/>
      <c r="H661" s="1"/>
    </row>
    <row r="662" spans="3:8" x14ac:dyDescent="0.2">
      <c r="C662" s="5"/>
      <c r="D662" s="5"/>
      <c r="E662" s="6"/>
      <c r="F662" s="15"/>
      <c r="G662" s="1"/>
      <c r="H662" s="1"/>
    </row>
    <row r="663" spans="3:8" x14ac:dyDescent="0.2">
      <c r="C663" s="5"/>
      <c r="D663" s="5"/>
      <c r="E663" s="6"/>
      <c r="F663" s="15"/>
      <c r="G663" s="1"/>
      <c r="H663" s="1"/>
    </row>
    <row r="664" spans="3:8" x14ac:dyDescent="0.2">
      <c r="C664" s="5"/>
      <c r="D664" s="5"/>
      <c r="E664" s="6"/>
      <c r="F664" s="15"/>
      <c r="G664" s="1"/>
      <c r="H664" s="1"/>
    </row>
    <row r="665" spans="3:8" x14ac:dyDescent="0.2">
      <c r="C665" s="5"/>
      <c r="D665" s="5"/>
      <c r="E665" s="6"/>
      <c r="F665" s="15"/>
      <c r="G665" s="1"/>
      <c r="H665" s="1"/>
    </row>
    <row r="666" spans="3:8" x14ac:dyDescent="0.2">
      <c r="C666" s="5"/>
      <c r="D666" s="5"/>
      <c r="E666" s="6"/>
      <c r="F666" s="15"/>
      <c r="G666" s="1"/>
      <c r="H666" s="1"/>
    </row>
    <row r="667" spans="3:8" x14ac:dyDescent="0.2">
      <c r="C667" s="5"/>
      <c r="D667" s="5"/>
      <c r="E667" s="6"/>
      <c r="F667" s="15"/>
      <c r="G667" s="1"/>
      <c r="H667" s="1"/>
    </row>
    <row r="668" spans="3:8" x14ac:dyDescent="0.2">
      <c r="C668" s="5"/>
      <c r="D668" s="5"/>
      <c r="E668" s="6"/>
      <c r="F668" s="15"/>
      <c r="G668" s="1"/>
      <c r="H668" s="1"/>
    </row>
    <row r="669" spans="3:8" x14ac:dyDescent="0.2">
      <c r="C669" s="5"/>
      <c r="D669" s="5"/>
      <c r="E669" s="6"/>
      <c r="F669" s="15"/>
      <c r="G669" s="1"/>
      <c r="H669" s="1"/>
    </row>
    <row r="670" spans="3:8" x14ac:dyDescent="0.2">
      <c r="C670" s="5"/>
      <c r="D670" s="5"/>
      <c r="E670" s="6"/>
      <c r="F670" s="15"/>
      <c r="G670" s="1"/>
      <c r="H670" s="1"/>
    </row>
    <row r="671" spans="3:8" x14ac:dyDescent="0.2">
      <c r="C671" s="5"/>
      <c r="D671" s="5"/>
      <c r="E671" s="6"/>
      <c r="F671" s="15"/>
      <c r="G671" s="1"/>
      <c r="H671" s="1"/>
    </row>
    <row r="672" spans="3:8" x14ac:dyDescent="0.2">
      <c r="C672" s="5"/>
      <c r="D672" s="5"/>
      <c r="E672" s="6"/>
      <c r="F672" s="15"/>
      <c r="G672" s="1"/>
      <c r="H672" s="1"/>
    </row>
    <row r="673" spans="3:8" x14ac:dyDescent="0.2">
      <c r="C673" s="5"/>
      <c r="D673" s="5"/>
      <c r="E673" s="6"/>
      <c r="F673" s="15"/>
      <c r="G673" s="1"/>
      <c r="H673" s="1"/>
    </row>
    <row r="674" spans="3:8" x14ac:dyDescent="0.2">
      <c r="C674" s="5"/>
      <c r="D674" s="5"/>
      <c r="E674" s="6"/>
      <c r="F674" s="15"/>
      <c r="G674" s="1"/>
      <c r="H674" s="1"/>
    </row>
    <row r="675" spans="3:8" x14ac:dyDescent="0.2">
      <c r="C675" s="5"/>
      <c r="D675" s="5"/>
      <c r="E675" s="6"/>
      <c r="F675" s="15"/>
      <c r="G675" s="1"/>
      <c r="H675" s="1"/>
    </row>
    <row r="676" spans="3:8" x14ac:dyDescent="0.2">
      <c r="C676" s="5"/>
      <c r="D676" s="5"/>
      <c r="E676" s="6"/>
      <c r="F676" s="15"/>
      <c r="G676" s="1"/>
      <c r="H676" s="1"/>
    </row>
    <row r="677" spans="3:8" x14ac:dyDescent="0.2">
      <c r="C677" s="5"/>
      <c r="D677" s="5"/>
      <c r="E677" s="6"/>
      <c r="F677" s="15"/>
      <c r="G677" s="1"/>
      <c r="H677" s="1"/>
    </row>
    <row r="678" spans="3:8" x14ac:dyDescent="0.2">
      <c r="C678" s="5"/>
      <c r="D678" s="5"/>
      <c r="E678" s="6"/>
      <c r="F678" s="15"/>
      <c r="G678" s="1"/>
      <c r="H678" s="1"/>
    </row>
    <row r="679" spans="3:8" x14ac:dyDescent="0.2">
      <c r="C679" s="5"/>
      <c r="D679" s="5"/>
      <c r="E679" s="6"/>
      <c r="F679" s="15"/>
      <c r="G679" s="1"/>
      <c r="H679" s="1"/>
    </row>
    <row r="680" spans="3:8" x14ac:dyDescent="0.2">
      <c r="C680" s="5"/>
      <c r="D680" s="5"/>
      <c r="E680" s="6"/>
      <c r="F680" s="15"/>
      <c r="G680" s="1"/>
      <c r="H680" s="1"/>
    </row>
    <row r="681" spans="3:8" x14ac:dyDescent="0.2">
      <c r="C681" s="5"/>
      <c r="D681" s="5"/>
      <c r="E681" s="6"/>
      <c r="F681" s="15"/>
      <c r="G681" s="1"/>
      <c r="H681" s="1"/>
    </row>
    <row r="682" spans="3:8" x14ac:dyDescent="0.2">
      <c r="C682" s="5"/>
      <c r="D682" s="5"/>
      <c r="E682" s="6"/>
      <c r="F682" s="15"/>
      <c r="G682" s="1"/>
      <c r="H682" s="1"/>
    </row>
    <row r="683" spans="3:8" x14ac:dyDescent="0.2">
      <c r="C683" s="5"/>
      <c r="D683" s="5"/>
      <c r="E683" s="6"/>
      <c r="F683" s="15"/>
      <c r="G683" s="1"/>
      <c r="H683" s="1"/>
    </row>
    <row r="684" spans="3:8" x14ac:dyDescent="0.2">
      <c r="C684" s="5"/>
      <c r="D684" s="5"/>
      <c r="E684" s="6"/>
      <c r="F684" s="15"/>
      <c r="G684" s="1"/>
      <c r="H684" s="1"/>
    </row>
    <row r="685" spans="3:8" x14ac:dyDescent="0.2">
      <c r="C685" s="5"/>
      <c r="D685" s="5"/>
      <c r="E685" s="6"/>
      <c r="F685" s="15"/>
      <c r="G685" s="1"/>
      <c r="H685" s="1"/>
    </row>
    <row r="686" spans="3:8" x14ac:dyDescent="0.2">
      <c r="C686" s="5"/>
      <c r="D686" s="5"/>
      <c r="E686" s="6"/>
      <c r="F686" s="15"/>
      <c r="G686" s="1"/>
      <c r="H686" s="1"/>
    </row>
    <row r="687" spans="3:8" x14ac:dyDescent="0.2">
      <c r="C687" s="5"/>
      <c r="D687" s="5"/>
      <c r="E687" s="6"/>
      <c r="F687" s="15"/>
      <c r="G687" s="1"/>
      <c r="H687" s="1"/>
    </row>
    <row r="688" spans="3:8" x14ac:dyDescent="0.2">
      <c r="C688" s="5"/>
      <c r="D688" s="5"/>
      <c r="E688" s="6"/>
      <c r="F688" s="15"/>
      <c r="G688" s="1"/>
      <c r="H688" s="1"/>
    </row>
    <row r="689" spans="3:8" x14ac:dyDescent="0.2">
      <c r="C689" s="5"/>
      <c r="D689" s="5"/>
      <c r="E689" s="6"/>
      <c r="F689" s="15"/>
      <c r="G689" s="1"/>
      <c r="H689" s="1"/>
    </row>
    <row r="690" spans="3:8" x14ac:dyDescent="0.2">
      <c r="C690" s="5"/>
      <c r="D690" s="5"/>
      <c r="E690" s="6"/>
      <c r="F690" s="15"/>
      <c r="G690" s="1"/>
      <c r="H690" s="1"/>
    </row>
    <row r="691" spans="3:8" x14ac:dyDescent="0.2">
      <c r="C691" s="5"/>
      <c r="D691" s="5"/>
      <c r="E691" s="6"/>
      <c r="F691" s="15"/>
      <c r="G691" s="1"/>
      <c r="H691" s="1"/>
    </row>
    <row r="692" spans="3:8" x14ac:dyDescent="0.2">
      <c r="C692" s="5"/>
      <c r="D692" s="5"/>
      <c r="E692" s="6"/>
      <c r="F692" s="15"/>
      <c r="G692" s="1"/>
      <c r="H692" s="1"/>
    </row>
    <row r="693" spans="3:8" x14ac:dyDescent="0.2">
      <c r="C693" s="5"/>
      <c r="D693" s="5"/>
      <c r="E693" s="6"/>
      <c r="F693" s="15"/>
      <c r="G693" s="1"/>
      <c r="H693" s="1"/>
    </row>
    <row r="694" spans="3:8" x14ac:dyDescent="0.2">
      <c r="C694" s="5"/>
      <c r="D694" s="5"/>
      <c r="E694" s="6"/>
      <c r="F694" s="15"/>
      <c r="G694" s="1"/>
      <c r="H694" s="1"/>
    </row>
    <row r="695" spans="3:8" x14ac:dyDescent="0.2">
      <c r="C695" s="5"/>
      <c r="D695" s="5"/>
      <c r="E695" s="6"/>
      <c r="F695" s="15"/>
      <c r="G695" s="1"/>
      <c r="H695" s="1"/>
    </row>
    <row r="696" spans="3:8" x14ac:dyDescent="0.2">
      <c r="C696" s="5"/>
      <c r="D696" s="5"/>
      <c r="E696" s="6"/>
      <c r="F696" s="15"/>
      <c r="G696" s="1"/>
      <c r="H696" s="1"/>
    </row>
    <row r="697" spans="3:8" x14ac:dyDescent="0.2">
      <c r="C697" s="5"/>
      <c r="D697" s="5"/>
      <c r="E697" s="6"/>
      <c r="F697" s="15"/>
      <c r="G697" s="1"/>
      <c r="H697" s="1"/>
    </row>
    <row r="698" spans="3:8" x14ac:dyDescent="0.2">
      <c r="C698" s="5"/>
      <c r="D698" s="5"/>
      <c r="E698" s="6"/>
      <c r="F698" s="15"/>
      <c r="G698" s="1"/>
      <c r="H698" s="1"/>
    </row>
    <row r="699" spans="3:8" x14ac:dyDescent="0.2">
      <c r="C699" s="5"/>
      <c r="D699" s="5"/>
      <c r="E699" s="6"/>
      <c r="F699" s="15"/>
      <c r="G699" s="1"/>
      <c r="H699" s="1"/>
    </row>
    <row r="700" spans="3:8" x14ac:dyDescent="0.2">
      <c r="C700" s="5"/>
      <c r="D700" s="5"/>
      <c r="E700" s="6"/>
      <c r="F700" s="15"/>
      <c r="G700" s="1"/>
      <c r="H700" s="1"/>
    </row>
    <row r="701" spans="3:8" x14ac:dyDescent="0.2">
      <c r="C701" s="5"/>
      <c r="D701" s="5"/>
      <c r="E701" s="6"/>
      <c r="F701" s="15"/>
      <c r="G701" s="1"/>
      <c r="H701" s="1"/>
    </row>
    <row r="702" spans="3:8" x14ac:dyDescent="0.2">
      <c r="C702" s="5"/>
      <c r="D702" s="5"/>
      <c r="E702" s="6"/>
      <c r="F702" s="15"/>
      <c r="G702" s="1"/>
      <c r="H702" s="1"/>
    </row>
    <row r="703" spans="3:8" x14ac:dyDescent="0.2">
      <c r="C703" s="5"/>
      <c r="D703" s="5"/>
      <c r="E703" s="6"/>
      <c r="F703" s="15"/>
      <c r="G703" s="1"/>
      <c r="H703" s="1"/>
    </row>
    <row r="704" spans="3:8" x14ac:dyDescent="0.2">
      <c r="C704" s="5"/>
      <c r="D704" s="5"/>
      <c r="E704" s="6"/>
      <c r="F704" s="15"/>
      <c r="G704" s="1"/>
      <c r="H704" s="1"/>
    </row>
    <row r="705" spans="3:8" x14ac:dyDescent="0.2">
      <c r="C705" s="5"/>
      <c r="D705" s="5"/>
      <c r="E705" s="6"/>
      <c r="F705" s="15"/>
      <c r="G705" s="1"/>
      <c r="H705" s="1"/>
    </row>
    <row r="706" spans="3:8" x14ac:dyDescent="0.2">
      <c r="C706" s="5"/>
      <c r="D706" s="5"/>
      <c r="E706" s="6"/>
      <c r="F706" s="15"/>
      <c r="G706" s="1"/>
      <c r="H706" s="1"/>
    </row>
    <row r="707" spans="3:8" x14ac:dyDescent="0.2">
      <c r="C707" s="5"/>
      <c r="D707" s="5"/>
      <c r="E707" s="6"/>
      <c r="F707" s="15"/>
      <c r="G707" s="1"/>
      <c r="H707" s="1"/>
    </row>
    <row r="708" spans="3:8" x14ac:dyDescent="0.2">
      <c r="C708" s="5"/>
      <c r="D708" s="5"/>
      <c r="E708" s="6"/>
      <c r="F708" s="15"/>
      <c r="G708" s="1"/>
      <c r="H708" s="1"/>
    </row>
    <row r="709" spans="3:8" x14ac:dyDescent="0.2">
      <c r="C709" s="5"/>
      <c r="D709" s="5"/>
      <c r="E709" s="6"/>
      <c r="F709" s="15"/>
      <c r="G709" s="1"/>
      <c r="H709" s="1"/>
    </row>
    <row r="710" spans="3:8" x14ac:dyDescent="0.2">
      <c r="C710" s="5"/>
      <c r="D710" s="5"/>
      <c r="E710" s="6"/>
      <c r="F710" s="15"/>
      <c r="G710" s="1"/>
      <c r="H710" s="1"/>
    </row>
    <row r="711" spans="3:8" x14ac:dyDescent="0.2">
      <c r="C711" s="5"/>
      <c r="D711" s="5"/>
      <c r="E711" s="6"/>
      <c r="F711" s="15"/>
      <c r="G711" s="1"/>
      <c r="H711" s="1"/>
    </row>
    <row r="712" spans="3:8" x14ac:dyDescent="0.2">
      <c r="C712" s="5"/>
      <c r="D712" s="5"/>
      <c r="E712" s="6"/>
      <c r="F712" s="15"/>
      <c r="G712" s="1"/>
      <c r="H712" s="1"/>
    </row>
    <row r="713" spans="3:8" x14ac:dyDescent="0.2">
      <c r="C713" s="5"/>
      <c r="D713" s="5"/>
      <c r="E713" s="6"/>
      <c r="F713" s="15"/>
      <c r="G713" s="1"/>
      <c r="H713" s="1"/>
    </row>
    <row r="714" spans="3:8" x14ac:dyDescent="0.2">
      <c r="C714" s="5"/>
      <c r="D714" s="5"/>
      <c r="E714" s="6"/>
      <c r="F714" s="15"/>
      <c r="G714" s="1"/>
      <c r="H714" s="1"/>
    </row>
    <row r="715" spans="3:8" x14ac:dyDescent="0.2">
      <c r="C715" s="5"/>
      <c r="D715" s="5"/>
      <c r="E715" s="6"/>
      <c r="F715" s="15"/>
      <c r="G715" s="1"/>
      <c r="H715" s="1"/>
    </row>
    <row r="716" spans="3:8" x14ac:dyDescent="0.2">
      <c r="C716" s="5"/>
      <c r="D716" s="5"/>
      <c r="E716" s="6"/>
      <c r="F716" s="15"/>
      <c r="G716" s="1"/>
      <c r="H716" s="1"/>
    </row>
    <row r="717" spans="3:8" x14ac:dyDescent="0.2">
      <c r="C717" s="5"/>
      <c r="D717" s="5"/>
      <c r="E717" s="6"/>
      <c r="F717" s="15"/>
      <c r="G717" s="1"/>
      <c r="H717" s="1"/>
    </row>
    <row r="718" spans="3:8" x14ac:dyDescent="0.2">
      <c r="C718" s="5"/>
      <c r="D718" s="5"/>
      <c r="E718" s="6"/>
      <c r="F718" s="15"/>
      <c r="G718" s="1"/>
      <c r="H718" s="1"/>
    </row>
    <row r="719" spans="3:8" x14ac:dyDescent="0.2">
      <c r="C719" s="5"/>
      <c r="D719" s="5"/>
      <c r="E719" s="6"/>
      <c r="F719" s="15"/>
      <c r="G719" s="1"/>
      <c r="H719" s="1"/>
    </row>
    <row r="720" spans="3:8" x14ac:dyDescent="0.2">
      <c r="C720" s="5"/>
      <c r="D720" s="5"/>
      <c r="E720" s="6"/>
      <c r="F720" s="15"/>
      <c r="G720" s="1"/>
      <c r="H720" s="1"/>
    </row>
    <row r="721" spans="3:8" x14ac:dyDescent="0.2">
      <c r="C721" s="5"/>
      <c r="D721" s="5"/>
      <c r="E721" s="6"/>
      <c r="F721" s="15"/>
      <c r="G721" s="1"/>
      <c r="H721" s="1"/>
    </row>
    <row r="722" spans="3:8" x14ac:dyDescent="0.2">
      <c r="C722" s="5"/>
      <c r="D722" s="5"/>
      <c r="E722" s="6"/>
      <c r="F722" s="15"/>
      <c r="G722" s="1"/>
      <c r="H722" s="1"/>
    </row>
    <row r="723" spans="3:8" x14ac:dyDescent="0.2">
      <c r="C723" s="5"/>
      <c r="D723" s="5"/>
      <c r="E723" s="6"/>
      <c r="F723" s="15"/>
      <c r="G723" s="1"/>
      <c r="H723" s="1"/>
    </row>
    <row r="724" spans="3:8" x14ac:dyDescent="0.2">
      <c r="C724" s="5"/>
      <c r="D724" s="5"/>
      <c r="E724" s="6"/>
      <c r="F724" s="15"/>
      <c r="G724" s="1"/>
      <c r="H724" s="1"/>
    </row>
    <row r="725" spans="3:8" x14ac:dyDescent="0.2">
      <c r="C725" s="5"/>
      <c r="D725" s="5"/>
      <c r="E725" s="6"/>
      <c r="F725" s="15"/>
      <c r="G725" s="1"/>
      <c r="H725" s="1"/>
    </row>
    <row r="726" spans="3:8" x14ac:dyDescent="0.2">
      <c r="C726" s="5"/>
      <c r="D726" s="5"/>
      <c r="E726" s="6"/>
      <c r="F726" s="15"/>
      <c r="G726" s="1"/>
      <c r="H726" s="1"/>
    </row>
    <row r="727" spans="3:8" x14ac:dyDescent="0.2">
      <c r="C727" s="5"/>
      <c r="D727" s="5"/>
      <c r="E727" s="6"/>
      <c r="F727" s="15"/>
      <c r="G727" s="1"/>
      <c r="H727" s="1"/>
    </row>
    <row r="728" spans="3:8" x14ac:dyDescent="0.2">
      <c r="C728" s="5"/>
      <c r="D728" s="5"/>
      <c r="E728" s="6"/>
      <c r="F728" s="15"/>
      <c r="G728" s="1"/>
      <c r="H728" s="1"/>
    </row>
    <row r="729" spans="3:8" x14ac:dyDescent="0.2">
      <c r="C729" s="5"/>
      <c r="D729" s="5"/>
      <c r="E729" s="6"/>
      <c r="F729" s="15"/>
      <c r="G729" s="1"/>
      <c r="H729" s="1"/>
    </row>
    <row r="730" spans="3:8" x14ac:dyDescent="0.2">
      <c r="C730" s="5"/>
      <c r="D730" s="5"/>
      <c r="E730" s="6"/>
      <c r="F730" s="15"/>
      <c r="G730" s="1"/>
      <c r="H730" s="1"/>
    </row>
    <row r="731" spans="3:8" x14ac:dyDescent="0.2">
      <c r="C731" s="5"/>
      <c r="D731" s="5"/>
      <c r="E731" s="6"/>
      <c r="F731" s="15"/>
      <c r="G731" s="1"/>
      <c r="H731" s="1"/>
    </row>
    <row r="732" spans="3:8" x14ac:dyDescent="0.2">
      <c r="C732" s="5"/>
      <c r="D732" s="5"/>
      <c r="E732" s="6"/>
      <c r="F732" s="15"/>
      <c r="G732" s="1"/>
      <c r="H732" s="1"/>
    </row>
    <row r="733" spans="3:8" x14ac:dyDescent="0.2">
      <c r="C733" s="5"/>
      <c r="D733" s="5"/>
      <c r="E733" s="6"/>
      <c r="F733" s="15"/>
      <c r="G733" s="1"/>
      <c r="H733" s="1"/>
    </row>
    <row r="734" spans="3:8" x14ac:dyDescent="0.2">
      <c r="C734" s="5"/>
      <c r="D734" s="5"/>
      <c r="E734" s="6"/>
      <c r="F734" s="15"/>
      <c r="G734" s="1"/>
      <c r="H734" s="1"/>
    </row>
    <row r="735" spans="3:8" x14ac:dyDescent="0.2">
      <c r="C735" s="5"/>
      <c r="D735" s="5"/>
      <c r="E735" s="6"/>
      <c r="F735" s="15"/>
      <c r="G735" s="1"/>
      <c r="H735" s="1"/>
    </row>
    <row r="736" spans="3:8" x14ac:dyDescent="0.2">
      <c r="C736" s="5"/>
      <c r="D736" s="5"/>
      <c r="E736" s="6"/>
      <c r="F736" s="15"/>
      <c r="G736" s="1"/>
      <c r="H736" s="1"/>
    </row>
    <row r="737" spans="3:8" x14ac:dyDescent="0.2">
      <c r="C737" s="5"/>
      <c r="D737" s="5"/>
      <c r="E737" s="6"/>
      <c r="F737" s="15"/>
      <c r="G737" s="1"/>
      <c r="H737" s="1"/>
    </row>
    <row r="738" spans="3:8" x14ac:dyDescent="0.2">
      <c r="C738" s="5"/>
      <c r="D738" s="5"/>
      <c r="E738" s="6"/>
      <c r="F738" s="15"/>
      <c r="G738" s="1"/>
      <c r="H738" s="1"/>
    </row>
    <row r="739" spans="3:8" x14ac:dyDescent="0.2">
      <c r="C739" s="5"/>
      <c r="D739" s="5"/>
      <c r="E739" s="6"/>
      <c r="F739" s="15"/>
      <c r="G739" s="1"/>
      <c r="H739" s="1"/>
    </row>
    <row r="740" spans="3:8" x14ac:dyDescent="0.2">
      <c r="C740" s="5"/>
      <c r="D740" s="5"/>
      <c r="E740" s="6"/>
      <c r="F740" s="15"/>
      <c r="G740" s="1"/>
      <c r="H740" s="1"/>
    </row>
    <row r="741" spans="3:8" x14ac:dyDescent="0.2">
      <c r="C741" s="5"/>
      <c r="D741" s="5"/>
      <c r="E741" s="6"/>
      <c r="F741" s="15"/>
      <c r="G741" s="1"/>
      <c r="H741" s="1"/>
    </row>
    <row r="742" spans="3:8" x14ac:dyDescent="0.2">
      <c r="C742" s="5"/>
      <c r="D742" s="5"/>
      <c r="E742" s="6"/>
      <c r="F742" s="15"/>
      <c r="G742" s="1"/>
      <c r="H742" s="1"/>
    </row>
    <row r="743" spans="3:8" x14ac:dyDescent="0.2">
      <c r="C743" s="5"/>
      <c r="D743" s="5"/>
      <c r="E743" s="6"/>
      <c r="F743" s="15"/>
      <c r="G743" s="1"/>
      <c r="H743" s="1"/>
    </row>
    <row r="744" spans="3:8" x14ac:dyDescent="0.2">
      <c r="C744" s="5"/>
      <c r="D744" s="5"/>
      <c r="E744" s="6"/>
      <c r="F744" s="15"/>
      <c r="G744" s="1"/>
      <c r="H744" s="1"/>
    </row>
    <row r="745" spans="3:8" x14ac:dyDescent="0.2">
      <c r="C745" s="5"/>
      <c r="D745" s="5"/>
      <c r="E745" s="6"/>
      <c r="F745" s="15"/>
      <c r="G745" s="1"/>
      <c r="H745" s="1"/>
    </row>
    <row r="746" spans="3:8" x14ac:dyDescent="0.2">
      <c r="C746" s="5"/>
      <c r="D746" s="5"/>
      <c r="E746" s="6"/>
      <c r="F746" s="15"/>
      <c r="G746" s="1"/>
      <c r="H746" s="1"/>
    </row>
    <row r="747" spans="3:8" x14ac:dyDescent="0.2">
      <c r="C747" s="5"/>
      <c r="D747" s="5"/>
      <c r="E747" s="6"/>
      <c r="F747" s="15"/>
      <c r="G747" s="1"/>
      <c r="H747" s="1"/>
    </row>
    <row r="748" spans="3:8" x14ac:dyDescent="0.2">
      <c r="C748" s="5"/>
      <c r="D748" s="5"/>
      <c r="E748" s="6"/>
      <c r="F748" s="15"/>
      <c r="G748" s="1"/>
      <c r="H748" s="1"/>
    </row>
    <row r="749" spans="3:8" x14ac:dyDescent="0.2">
      <c r="C749" s="5"/>
      <c r="D749" s="5"/>
      <c r="E749" s="6"/>
      <c r="F749" s="15"/>
      <c r="G749" s="1"/>
      <c r="H749" s="1"/>
    </row>
    <row r="750" spans="3:8" x14ac:dyDescent="0.2">
      <c r="C750" s="5"/>
      <c r="D750" s="5"/>
      <c r="E750" s="6"/>
      <c r="F750" s="15"/>
      <c r="G750" s="1"/>
      <c r="H750" s="1"/>
    </row>
    <row r="751" spans="3:8" x14ac:dyDescent="0.2">
      <c r="C751" s="5"/>
      <c r="D751" s="5"/>
      <c r="E751" s="6"/>
      <c r="F751" s="15"/>
      <c r="G751" s="1"/>
      <c r="H751" s="1"/>
    </row>
    <row r="752" spans="3:8" x14ac:dyDescent="0.2">
      <c r="C752" s="5"/>
      <c r="D752" s="5"/>
      <c r="E752" s="6"/>
      <c r="F752" s="15"/>
      <c r="G752" s="1"/>
      <c r="H752" s="1"/>
    </row>
    <row r="753" spans="3:8" x14ac:dyDescent="0.2">
      <c r="C753" s="5"/>
      <c r="D753" s="5"/>
      <c r="E753" s="6"/>
      <c r="F753" s="15"/>
      <c r="G753" s="1"/>
      <c r="H753" s="1"/>
    </row>
    <row r="754" spans="3:8" x14ac:dyDescent="0.2">
      <c r="C754" s="5"/>
      <c r="D754" s="5"/>
      <c r="E754" s="6"/>
      <c r="F754" s="15"/>
      <c r="G754" s="1"/>
      <c r="H754" s="1"/>
    </row>
    <row r="755" spans="3:8" x14ac:dyDescent="0.2">
      <c r="C755" s="5"/>
      <c r="D755" s="5"/>
      <c r="E755" s="6"/>
      <c r="F755" s="15"/>
      <c r="G755" s="1"/>
      <c r="H755" s="1"/>
    </row>
    <row r="756" spans="3:8" x14ac:dyDescent="0.2">
      <c r="C756" s="5"/>
      <c r="D756" s="5"/>
      <c r="E756" s="6"/>
      <c r="F756" s="15"/>
      <c r="G756" s="1"/>
      <c r="H756" s="1"/>
    </row>
    <row r="757" spans="3:8" x14ac:dyDescent="0.2">
      <c r="C757" s="5"/>
      <c r="D757" s="5"/>
      <c r="E757" s="6"/>
      <c r="F757" s="15"/>
      <c r="G757" s="1"/>
      <c r="H757" s="1"/>
    </row>
    <row r="758" spans="3:8" x14ac:dyDescent="0.2">
      <c r="C758" s="5"/>
      <c r="D758" s="5"/>
      <c r="E758" s="6"/>
      <c r="F758" s="15"/>
      <c r="G758" s="1"/>
      <c r="H758" s="1"/>
    </row>
    <row r="759" spans="3:8" x14ac:dyDescent="0.2">
      <c r="C759" s="5"/>
      <c r="D759" s="5"/>
      <c r="E759" s="6"/>
      <c r="F759" s="15"/>
      <c r="G759" s="1"/>
      <c r="H759" s="1"/>
    </row>
    <row r="760" spans="3:8" x14ac:dyDescent="0.2">
      <c r="C760" s="5"/>
      <c r="D760" s="5"/>
      <c r="E760" s="6"/>
      <c r="F760" s="15"/>
      <c r="G760" s="1"/>
      <c r="H760" s="1"/>
    </row>
    <row r="761" spans="3:8" x14ac:dyDescent="0.2">
      <c r="C761" s="5"/>
      <c r="D761" s="5"/>
      <c r="E761" s="6"/>
      <c r="F761" s="15"/>
      <c r="G761" s="1"/>
      <c r="H761" s="1"/>
    </row>
    <row r="762" spans="3:8" x14ac:dyDescent="0.2">
      <c r="C762" s="5"/>
      <c r="D762" s="5"/>
      <c r="E762" s="6"/>
      <c r="F762" s="15"/>
      <c r="G762" s="1"/>
      <c r="H762" s="1"/>
    </row>
    <row r="763" spans="3:8" x14ac:dyDescent="0.2">
      <c r="C763" s="5"/>
      <c r="D763" s="5"/>
      <c r="E763" s="6"/>
      <c r="F763" s="15"/>
      <c r="G763" s="1"/>
      <c r="H763" s="1"/>
    </row>
    <row r="764" spans="3:8" x14ac:dyDescent="0.2">
      <c r="C764" s="5"/>
      <c r="D764" s="5"/>
      <c r="E764" s="6"/>
      <c r="F764" s="15"/>
      <c r="G764" s="1"/>
      <c r="H764" s="1"/>
    </row>
    <row r="765" spans="3:8" x14ac:dyDescent="0.2">
      <c r="C765" s="5"/>
      <c r="D765" s="5"/>
      <c r="E765" s="6"/>
      <c r="F765" s="15"/>
      <c r="G765" s="1"/>
      <c r="H765" s="1"/>
    </row>
    <row r="766" spans="3:8" x14ac:dyDescent="0.2">
      <c r="C766" s="5"/>
      <c r="D766" s="5"/>
      <c r="E766" s="6"/>
      <c r="F766" s="15"/>
      <c r="G766" s="1"/>
      <c r="H766" s="1"/>
    </row>
    <row r="767" spans="3:8" x14ac:dyDescent="0.2">
      <c r="C767" s="5"/>
      <c r="D767" s="5"/>
      <c r="E767" s="6"/>
      <c r="F767" s="15"/>
      <c r="G767" s="1"/>
      <c r="H767" s="1"/>
    </row>
    <row r="768" spans="3:8" x14ac:dyDescent="0.2">
      <c r="C768" s="5"/>
      <c r="D768" s="5"/>
      <c r="E768" s="6"/>
      <c r="F768" s="15"/>
      <c r="G768" s="1"/>
      <c r="H768" s="1"/>
    </row>
    <row r="769" spans="3:8" x14ac:dyDescent="0.2">
      <c r="C769" s="5"/>
      <c r="D769" s="5"/>
      <c r="E769" s="6"/>
      <c r="F769" s="15"/>
      <c r="G769" s="1"/>
      <c r="H769" s="1"/>
    </row>
    <row r="770" spans="3:8" x14ac:dyDescent="0.2">
      <c r="C770" s="5"/>
      <c r="D770" s="5"/>
      <c r="E770" s="6"/>
      <c r="F770" s="15"/>
      <c r="G770" s="1"/>
      <c r="H770" s="1"/>
    </row>
    <row r="771" spans="3:8" x14ac:dyDescent="0.2">
      <c r="C771" s="5"/>
      <c r="D771" s="5"/>
      <c r="E771" s="6"/>
      <c r="F771" s="15"/>
      <c r="G771" s="1"/>
      <c r="H771" s="1"/>
    </row>
    <row r="772" spans="3:8" x14ac:dyDescent="0.2">
      <c r="C772" s="5"/>
      <c r="D772" s="5"/>
      <c r="E772" s="6"/>
      <c r="F772" s="15"/>
      <c r="G772" s="1"/>
      <c r="H772" s="1"/>
    </row>
    <row r="773" spans="3:8" x14ac:dyDescent="0.2">
      <c r="C773" s="5"/>
      <c r="D773" s="5"/>
      <c r="E773" s="6"/>
      <c r="F773" s="15"/>
      <c r="G773" s="1"/>
      <c r="H773" s="1"/>
    </row>
    <row r="774" spans="3:8" x14ac:dyDescent="0.2">
      <c r="C774" s="5"/>
      <c r="D774" s="5"/>
      <c r="E774" s="6"/>
      <c r="F774" s="15"/>
      <c r="G774" s="1"/>
      <c r="H774" s="1"/>
    </row>
    <row r="775" spans="3:8" x14ac:dyDescent="0.2">
      <c r="C775" s="5"/>
      <c r="D775" s="5"/>
      <c r="E775" s="6"/>
      <c r="F775" s="15"/>
      <c r="G775" s="1"/>
      <c r="H775" s="1"/>
    </row>
    <row r="776" spans="3:8" x14ac:dyDescent="0.2">
      <c r="C776" s="5"/>
      <c r="D776" s="5"/>
      <c r="E776" s="6"/>
      <c r="F776" s="15"/>
      <c r="G776" s="1"/>
      <c r="H776" s="1"/>
    </row>
    <row r="777" spans="3:8" x14ac:dyDescent="0.2">
      <c r="C777" s="5"/>
      <c r="D777" s="5"/>
      <c r="E777" s="6"/>
      <c r="F777" s="15"/>
      <c r="G777" s="1"/>
      <c r="H777" s="1"/>
    </row>
    <row r="778" spans="3:8" x14ac:dyDescent="0.2">
      <c r="C778" s="5"/>
      <c r="D778" s="5"/>
      <c r="E778" s="6"/>
      <c r="F778" s="15"/>
      <c r="G778" s="1"/>
      <c r="H778" s="1"/>
    </row>
    <row r="779" spans="3:8" x14ac:dyDescent="0.2">
      <c r="C779" s="5"/>
      <c r="D779" s="5"/>
      <c r="E779" s="6"/>
      <c r="F779" s="15"/>
      <c r="G779" s="1"/>
      <c r="H779" s="1"/>
    </row>
    <row r="780" spans="3:8" x14ac:dyDescent="0.2">
      <c r="C780" s="5"/>
      <c r="D780" s="5"/>
      <c r="E780" s="6"/>
      <c r="F780" s="15"/>
      <c r="G780" s="1"/>
      <c r="H780" s="1"/>
    </row>
    <row r="781" spans="3:8" x14ac:dyDescent="0.2">
      <c r="C781" s="5"/>
      <c r="D781" s="5"/>
      <c r="E781" s="6"/>
      <c r="F781" s="15"/>
      <c r="G781" s="1"/>
      <c r="H781" s="1"/>
    </row>
    <row r="782" spans="3:8" x14ac:dyDescent="0.2">
      <c r="C782" s="5"/>
      <c r="D782" s="5"/>
      <c r="E782" s="6"/>
      <c r="F782" s="15"/>
      <c r="G782" s="1"/>
      <c r="H782" s="1"/>
    </row>
    <row r="783" spans="3:8" x14ac:dyDescent="0.2">
      <c r="C783" s="5"/>
      <c r="D783" s="5"/>
      <c r="E783" s="6"/>
      <c r="F783" s="15"/>
      <c r="G783" s="1"/>
      <c r="H783" s="1"/>
    </row>
    <row r="784" spans="3:8" x14ac:dyDescent="0.2">
      <c r="C784" s="5"/>
      <c r="D784" s="5"/>
      <c r="E784" s="6"/>
      <c r="F784" s="15"/>
      <c r="G784" s="1"/>
      <c r="H784" s="1"/>
    </row>
    <row r="785" spans="3:8" x14ac:dyDescent="0.2">
      <c r="C785" s="5"/>
      <c r="D785" s="5"/>
      <c r="E785" s="6"/>
      <c r="F785" s="15"/>
      <c r="G785" s="1"/>
      <c r="H785" s="1"/>
    </row>
    <row r="786" spans="3:8" x14ac:dyDescent="0.2">
      <c r="C786" s="5"/>
      <c r="D786" s="5"/>
      <c r="E786" s="6"/>
      <c r="F786" s="15"/>
      <c r="G786" s="1"/>
      <c r="H786" s="1"/>
    </row>
    <row r="787" spans="3:8" x14ac:dyDescent="0.2">
      <c r="C787" s="5"/>
      <c r="D787" s="5"/>
      <c r="E787" s="6"/>
      <c r="F787" s="15"/>
      <c r="G787" s="1"/>
      <c r="H787" s="1"/>
    </row>
    <row r="788" spans="3:8" x14ac:dyDescent="0.2">
      <c r="C788" s="5"/>
      <c r="D788" s="5"/>
      <c r="E788" s="6"/>
      <c r="F788" s="15"/>
      <c r="G788" s="1"/>
      <c r="H788" s="1"/>
    </row>
    <row r="789" spans="3:8" x14ac:dyDescent="0.2">
      <c r="C789" s="5"/>
      <c r="D789" s="5"/>
      <c r="E789" s="6"/>
      <c r="F789" s="15"/>
      <c r="G789" s="1"/>
      <c r="H789" s="1"/>
    </row>
    <row r="790" spans="3:8" x14ac:dyDescent="0.2">
      <c r="C790" s="5"/>
      <c r="D790" s="5"/>
      <c r="E790" s="6"/>
      <c r="F790" s="15"/>
      <c r="G790" s="1"/>
      <c r="H790" s="1"/>
    </row>
    <row r="791" spans="3:8" x14ac:dyDescent="0.2">
      <c r="C791" s="5"/>
      <c r="D791" s="5"/>
      <c r="E791" s="6"/>
      <c r="F791" s="15"/>
      <c r="G791" s="1"/>
      <c r="H791" s="1"/>
    </row>
    <row r="792" spans="3:8" x14ac:dyDescent="0.2">
      <c r="C792" s="5"/>
      <c r="D792" s="5"/>
      <c r="E792" s="6"/>
      <c r="F792" s="15"/>
      <c r="G792" s="1"/>
      <c r="H792" s="1"/>
    </row>
    <row r="793" spans="3:8" x14ac:dyDescent="0.2">
      <c r="C793" s="5"/>
      <c r="D793" s="5"/>
      <c r="E793" s="6"/>
      <c r="F793" s="15"/>
      <c r="G793" s="1"/>
      <c r="H793" s="1"/>
    </row>
    <row r="794" spans="3:8" x14ac:dyDescent="0.2">
      <c r="C794" s="5"/>
      <c r="D794" s="5"/>
      <c r="E794" s="6"/>
      <c r="F794" s="15"/>
      <c r="G794" s="1"/>
      <c r="H794" s="1"/>
    </row>
    <row r="795" spans="3:8" x14ac:dyDescent="0.2">
      <c r="C795" s="5"/>
      <c r="D795" s="5"/>
      <c r="E795" s="6"/>
      <c r="F795" s="15"/>
      <c r="G795" s="1"/>
      <c r="H795" s="1"/>
    </row>
    <row r="796" spans="3:8" x14ac:dyDescent="0.2">
      <c r="C796" s="5"/>
      <c r="D796" s="5"/>
      <c r="E796" s="6"/>
      <c r="F796" s="15"/>
      <c r="G796" s="1"/>
      <c r="H796" s="1"/>
    </row>
    <row r="797" spans="3:8" x14ac:dyDescent="0.2">
      <c r="C797" s="5"/>
      <c r="D797" s="5"/>
      <c r="E797" s="6"/>
      <c r="F797" s="15"/>
      <c r="G797" s="1"/>
      <c r="H797" s="1"/>
    </row>
    <row r="798" spans="3:8" x14ac:dyDescent="0.2">
      <c r="C798" s="5"/>
      <c r="D798" s="5"/>
      <c r="E798" s="6"/>
      <c r="F798" s="15"/>
      <c r="G798" s="1"/>
      <c r="H798" s="1"/>
    </row>
    <row r="799" spans="3:8" x14ac:dyDescent="0.2">
      <c r="C799" s="5"/>
      <c r="D799" s="5"/>
      <c r="E799" s="6"/>
      <c r="F799" s="15"/>
      <c r="G799" s="1"/>
      <c r="H799" s="1"/>
    </row>
    <row r="800" spans="3:8" x14ac:dyDescent="0.2">
      <c r="C800" s="5"/>
      <c r="D800" s="5"/>
      <c r="E800" s="6"/>
      <c r="F800" s="15"/>
      <c r="G800" s="1"/>
      <c r="H800" s="1"/>
    </row>
    <row r="801" spans="3:8" x14ac:dyDescent="0.2">
      <c r="C801" s="5"/>
      <c r="D801" s="5"/>
      <c r="E801" s="6"/>
      <c r="F801" s="15"/>
      <c r="G801" s="1"/>
      <c r="H801" s="1"/>
    </row>
    <row r="802" spans="3:8" x14ac:dyDescent="0.2">
      <c r="C802" s="5"/>
      <c r="D802" s="5"/>
      <c r="E802" s="6"/>
      <c r="F802" s="15"/>
      <c r="G802" s="1"/>
      <c r="H802" s="1"/>
    </row>
    <row r="803" spans="3:8" x14ac:dyDescent="0.2">
      <c r="C803" s="5"/>
      <c r="D803" s="5"/>
      <c r="E803" s="6"/>
      <c r="F803" s="15"/>
      <c r="G803" s="1"/>
      <c r="H803" s="1"/>
    </row>
    <row r="804" spans="3:8" x14ac:dyDescent="0.2">
      <c r="C804" s="5"/>
      <c r="D804" s="5"/>
      <c r="E804" s="6"/>
      <c r="F804" s="15"/>
      <c r="G804" s="1"/>
      <c r="H804" s="1"/>
    </row>
    <row r="805" spans="3:8" x14ac:dyDescent="0.2">
      <c r="C805" s="5"/>
      <c r="D805" s="5"/>
      <c r="E805" s="6"/>
      <c r="F805" s="15"/>
      <c r="G805" s="1"/>
      <c r="H805" s="1"/>
    </row>
    <row r="806" spans="3:8" x14ac:dyDescent="0.2">
      <c r="C806" s="5"/>
      <c r="D806" s="5"/>
      <c r="E806" s="6"/>
      <c r="F806" s="15"/>
      <c r="G806" s="1"/>
      <c r="H806" s="1"/>
    </row>
    <row r="807" spans="3:8" x14ac:dyDescent="0.2">
      <c r="C807" s="5"/>
      <c r="D807" s="5"/>
      <c r="E807" s="6"/>
      <c r="F807" s="15"/>
      <c r="G807" s="1"/>
      <c r="H807" s="1"/>
    </row>
    <row r="808" spans="3:8" x14ac:dyDescent="0.2">
      <c r="C808" s="5"/>
      <c r="D808" s="5"/>
      <c r="E808" s="6"/>
      <c r="F808" s="15"/>
      <c r="G808" s="1"/>
      <c r="H808" s="1"/>
    </row>
    <row r="809" spans="3:8" x14ac:dyDescent="0.2">
      <c r="C809" s="5"/>
      <c r="D809" s="5"/>
      <c r="E809" s="6"/>
      <c r="F809" s="15"/>
      <c r="G809" s="1"/>
      <c r="H809" s="1"/>
    </row>
    <row r="810" spans="3:8" x14ac:dyDescent="0.2">
      <c r="C810" s="5"/>
      <c r="D810" s="5"/>
      <c r="E810" s="6"/>
      <c r="F810" s="15"/>
      <c r="G810" s="1"/>
      <c r="H810" s="1"/>
    </row>
    <row r="811" spans="3:8" x14ac:dyDescent="0.2">
      <c r="C811" s="5"/>
      <c r="D811" s="5"/>
      <c r="E811" s="6"/>
      <c r="F811" s="15"/>
      <c r="G811" s="1"/>
      <c r="H811" s="1"/>
    </row>
    <row r="812" spans="3:8" x14ac:dyDescent="0.2">
      <c r="C812" s="5"/>
      <c r="D812" s="5"/>
      <c r="E812" s="6"/>
      <c r="F812" s="15"/>
      <c r="G812" s="1"/>
      <c r="H812" s="1"/>
    </row>
    <row r="813" spans="3:8" x14ac:dyDescent="0.2">
      <c r="C813" s="5"/>
      <c r="D813" s="5"/>
      <c r="E813" s="6"/>
      <c r="F813" s="15"/>
      <c r="G813" s="1"/>
      <c r="H813" s="1"/>
    </row>
    <row r="814" spans="3:8" x14ac:dyDescent="0.2">
      <c r="C814" s="5"/>
      <c r="D814" s="5"/>
      <c r="E814" s="6"/>
      <c r="F814" s="15"/>
      <c r="G814" s="1"/>
      <c r="H814" s="1"/>
    </row>
    <row r="815" spans="3:8" x14ac:dyDescent="0.2">
      <c r="C815" s="5"/>
      <c r="D815" s="5"/>
      <c r="E815" s="6"/>
      <c r="F815" s="15"/>
      <c r="G815" s="1"/>
      <c r="H815" s="1"/>
    </row>
    <row r="816" spans="3:8" x14ac:dyDescent="0.2">
      <c r="C816" s="5"/>
      <c r="D816" s="5"/>
      <c r="E816" s="6"/>
      <c r="F816" s="15"/>
      <c r="G816" s="1"/>
      <c r="H816" s="1"/>
    </row>
    <row r="817" spans="3:8" x14ac:dyDescent="0.2">
      <c r="C817" s="5"/>
      <c r="D817" s="5"/>
      <c r="E817" s="6"/>
      <c r="F817" s="15"/>
      <c r="G817" s="1"/>
      <c r="H817" s="1"/>
    </row>
    <row r="818" spans="3:8" x14ac:dyDescent="0.2">
      <c r="C818" s="5"/>
      <c r="D818" s="5"/>
      <c r="E818" s="6"/>
      <c r="F818" s="15"/>
      <c r="G818" s="1"/>
      <c r="H818" s="1"/>
    </row>
    <row r="819" spans="3:8" x14ac:dyDescent="0.2">
      <c r="C819" s="5"/>
      <c r="D819" s="5"/>
      <c r="E819" s="6"/>
      <c r="F819" s="15"/>
      <c r="G819" s="1"/>
      <c r="H819" s="1"/>
    </row>
    <row r="820" spans="3:8" x14ac:dyDescent="0.2">
      <c r="C820" s="5"/>
      <c r="D820" s="5"/>
      <c r="E820" s="6"/>
      <c r="F820" s="15"/>
      <c r="G820" s="1"/>
      <c r="H820" s="1"/>
    </row>
    <row r="821" spans="3:8" x14ac:dyDescent="0.2">
      <c r="C821" s="5"/>
      <c r="D821" s="5"/>
      <c r="E821" s="6"/>
      <c r="F821" s="15"/>
      <c r="G821" s="1"/>
      <c r="H821" s="1"/>
    </row>
    <row r="822" spans="3:8" x14ac:dyDescent="0.2">
      <c r="C822" s="5"/>
      <c r="D822" s="5"/>
      <c r="E822" s="6"/>
      <c r="F822" s="15"/>
      <c r="G822" s="1"/>
      <c r="H822" s="1"/>
    </row>
    <row r="823" spans="3:8" x14ac:dyDescent="0.2">
      <c r="C823" s="5"/>
      <c r="D823" s="5"/>
      <c r="E823" s="6"/>
      <c r="F823" s="15"/>
      <c r="G823" s="1"/>
      <c r="H823" s="1"/>
    </row>
    <row r="824" spans="3:8" x14ac:dyDescent="0.2">
      <c r="C824" s="5"/>
      <c r="D824" s="5"/>
      <c r="E824" s="6"/>
      <c r="F824" s="15"/>
      <c r="G824" s="1"/>
      <c r="H824" s="1"/>
    </row>
    <row r="825" spans="3:8" x14ac:dyDescent="0.2">
      <c r="C825" s="5"/>
      <c r="D825" s="5"/>
      <c r="E825" s="6"/>
      <c r="F825" s="15"/>
      <c r="G825" s="1"/>
      <c r="H825" s="1"/>
    </row>
    <row r="826" spans="3:8" x14ac:dyDescent="0.2">
      <c r="C826" s="5"/>
      <c r="D826" s="5"/>
      <c r="E826" s="6"/>
      <c r="F826" s="15"/>
      <c r="G826" s="1"/>
      <c r="H826" s="1"/>
    </row>
    <row r="827" spans="3:8" x14ac:dyDescent="0.2">
      <c r="C827" s="5"/>
      <c r="D827" s="5"/>
      <c r="E827" s="6"/>
      <c r="F827" s="15"/>
      <c r="G827" s="1"/>
      <c r="H827" s="1"/>
    </row>
    <row r="828" spans="3:8" x14ac:dyDescent="0.2">
      <c r="C828" s="5"/>
      <c r="D828" s="5"/>
      <c r="E828" s="6"/>
      <c r="F828" s="15"/>
      <c r="G828" s="1"/>
      <c r="H828" s="1"/>
    </row>
    <row r="829" spans="3:8" x14ac:dyDescent="0.2">
      <c r="C829" s="5"/>
      <c r="D829" s="5"/>
      <c r="E829" s="6"/>
      <c r="F829" s="15"/>
      <c r="G829" s="1"/>
      <c r="H829" s="1"/>
    </row>
    <row r="830" spans="3:8" x14ac:dyDescent="0.2">
      <c r="C830" s="5"/>
      <c r="D830" s="5"/>
      <c r="E830" s="6"/>
      <c r="F830" s="15"/>
      <c r="G830" s="1"/>
      <c r="H830" s="1"/>
    </row>
    <row r="831" spans="3:8" x14ac:dyDescent="0.2">
      <c r="C831" s="5"/>
      <c r="D831" s="5"/>
      <c r="E831" s="6"/>
      <c r="F831" s="15"/>
      <c r="G831" s="1"/>
      <c r="H831" s="1"/>
    </row>
    <row r="832" spans="3:8" x14ac:dyDescent="0.2">
      <c r="C832" s="5"/>
      <c r="D832" s="5"/>
      <c r="E832" s="6"/>
      <c r="F832" s="15"/>
      <c r="G832" s="1"/>
      <c r="H832" s="1"/>
    </row>
    <row r="833" spans="3:8" x14ac:dyDescent="0.2">
      <c r="C833" s="5"/>
      <c r="D833" s="5"/>
      <c r="E833" s="6"/>
      <c r="F833" s="15"/>
      <c r="G833" s="1"/>
      <c r="H833" s="1"/>
    </row>
    <row r="834" spans="3:8" x14ac:dyDescent="0.2">
      <c r="C834" s="5"/>
      <c r="D834" s="5"/>
      <c r="E834" s="6"/>
      <c r="F834" s="15"/>
      <c r="G834" s="1"/>
      <c r="H834" s="1"/>
    </row>
    <row r="835" spans="3:8" x14ac:dyDescent="0.2">
      <c r="C835" s="5"/>
      <c r="D835" s="5"/>
      <c r="E835" s="6"/>
      <c r="F835" s="15"/>
      <c r="G835" s="1"/>
      <c r="H835" s="1"/>
    </row>
    <row r="836" spans="3:8" x14ac:dyDescent="0.2">
      <c r="C836" s="5"/>
      <c r="D836" s="5"/>
      <c r="E836" s="6"/>
      <c r="F836" s="15"/>
      <c r="G836" s="1"/>
      <c r="H836" s="1"/>
    </row>
    <row r="837" spans="3:8" x14ac:dyDescent="0.2">
      <c r="C837" s="5"/>
      <c r="D837" s="5"/>
      <c r="E837" s="6"/>
      <c r="F837" s="15"/>
      <c r="G837" s="1"/>
      <c r="H837" s="1"/>
    </row>
    <row r="838" spans="3:8" x14ac:dyDescent="0.2">
      <c r="C838" s="5"/>
      <c r="D838" s="5"/>
      <c r="E838" s="6"/>
      <c r="F838" s="15"/>
      <c r="G838" s="1"/>
      <c r="H838" s="1"/>
    </row>
    <row r="839" spans="3:8" x14ac:dyDescent="0.2">
      <c r="C839" s="5"/>
      <c r="D839" s="5"/>
      <c r="E839" s="6"/>
      <c r="F839" s="15"/>
      <c r="G839" s="1"/>
      <c r="H839" s="1"/>
    </row>
    <row r="840" spans="3:8" x14ac:dyDescent="0.2">
      <c r="C840" s="5"/>
      <c r="D840" s="5"/>
      <c r="E840" s="6"/>
      <c r="F840" s="15"/>
      <c r="G840" s="1"/>
      <c r="H840" s="1"/>
    </row>
    <row r="841" spans="3:8" x14ac:dyDescent="0.2">
      <c r="C841" s="5"/>
      <c r="D841" s="5"/>
      <c r="E841" s="6"/>
      <c r="F841" s="15"/>
      <c r="G841" s="1"/>
      <c r="H841" s="1"/>
    </row>
    <row r="842" spans="3:8" x14ac:dyDescent="0.2">
      <c r="C842" s="5"/>
      <c r="D842" s="5"/>
      <c r="E842" s="6"/>
      <c r="F842" s="15"/>
      <c r="G842" s="1"/>
      <c r="H842" s="1"/>
    </row>
    <row r="843" spans="3:8" x14ac:dyDescent="0.2">
      <c r="C843" s="5"/>
      <c r="D843" s="5"/>
      <c r="E843" s="6"/>
      <c r="F843" s="15"/>
      <c r="G843" s="1"/>
      <c r="H843" s="1"/>
    </row>
    <row r="844" spans="3:8" x14ac:dyDescent="0.2">
      <c r="C844" s="5"/>
      <c r="D844" s="5"/>
      <c r="E844" s="6"/>
      <c r="F844" s="15"/>
      <c r="G844" s="1"/>
      <c r="H844" s="1"/>
    </row>
    <row r="845" spans="3:8" x14ac:dyDescent="0.2">
      <c r="C845" s="5"/>
      <c r="D845" s="5"/>
      <c r="E845" s="6"/>
      <c r="F845" s="15"/>
      <c r="G845" s="1"/>
      <c r="H845" s="1"/>
    </row>
    <row r="846" spans="3:8" x14ac:dyDescent="0.2">
      <c r="C846" s="5"/>
      <c r="D846" s="5"/>
      <c r="E846" s="6"/>
      <c r="F846" s="15"/>
      <c r="G846" s="1"/>
      <c r="H846" s="1"/>
    </row>
    <row r="847" spans="3:8" x14ac:dyDescent="0.2">
      <c r="C847" s="5"/>
      <c r="D847" s="5"/>
      <c r="E847" s="6"/>
      <c r="F847" s="15"/>
      <c r="G847" s="1"/>
      <c r="H847" s="1"/>
    </row>
    <row r="848" spans="3:8" x14ac:dyDescent="0.2">
      <c r="C848" s="5"/>
      <c r="D848" s="5"/>
      <c r="E848" s="6"/>
      <c r="F848" s="15"/>
      <c r="G848" s="1"/>
      <c r="H848" s="1"/>
    </row>
    <row r="849" spans="3:8" x14ac:dyDescent="0.2">
      <c r="C849" s="5"/>
      <c r="D849" s="5"/>
      <c r="E849" s="6"/>
      <c r="F849" s="15"/>
      <c r="G849" s="1"/>
      <c r="H849" s="1"/>
    </row>
    <row r="850" spans="3:8" x14ac:dyDescent="0.2">
      <c r="C850" s="5"/>
      <c r="D850" s="5"/>
      <c r="E850" s="6"/>
      <c r="F850" s="15"/>
      <c r="G850" s="1"/>
      <c r="H850" s="1"/>
    </row>
    <row r="851" spans="3:8" x14ac:dyDescent="0.2">
      <c r="C851" s="5"/>
      <c r="D851" s="5"/>
      <c r="E851" s="6"/>
      <c r="F851" s="15"/>
      <c r="G851" s="1"/>
      <c r="H851" s="1"/>
    </row>
    <row r="852" spans="3:8" x14ac:dyDescent="0.2">
      <c r="C852" s="5"/>
      <c r="D852" s="5"/>
      <c r="E852" s="6"/>
      <c r="F852" s="15"/>
      <c r="G852" s="1"/>
      <c r="H852" s="1"/>
    </row>
    <row r="853" spans="3:8" x14ac:dyDescent="0.2">
      <c r="C853" s="5"/>
      <c r="D853" s="5"/>
      <c r="E853" s="6"/>
      <c r="F853" s="15"/>
      <c r="G853" s="1"/>
      <c r="H853" s="1"/>
    </row>
    <row r="854" spans="3:8" x14ac:dyDescent="0.2">
      <c r="C854" s="5"/>
      <c r="D854" s="5"/>
      <c r="E854" s="6"/>
      <c r="F854" s="15"/>
      <c r="G854" s="1"/>
      <c r="H854" s="1"/>
    </row>
    <row r="855" spans="3:8" x14ac:dyDescent="0.2">
      <c r="C855" s="5"/>
      <c r="D855" s="5"/>
      <c r="E855" s="6"/>
      <c r="F855" s="15"/>
      <c r="G855" s="1"/>
      <c r="H855" s="1"/>
    </row>
    <row r="856" spans="3:8" x14ac:dyDescent="0.2">
      <c r="C856" s="5"/>
      <c r="D856" s="5"/>
      <c r="E856" s="6"/>
      <c r="F856" s="15"/>
      <c r="G856" s="1"/>
      <c r="H856" s="1"/>
    </row>
    <row r="857" spans="3:8" x14ac:dyDescent="0.2">
      <c r="C857" s="5"/>
      <c r="D857" s="5"/>
      <c r="E857" s="6"/>
      <c r="F857" s="15"/>
      <c r="G857" s="1"/>
      <c r="H857" s="1"/>
    </row>
    <row r="858" spans="3:8" x14ac:dyDescent="0.2">
      <c r="C858" s="5"/>
      <c r="D858" s="5"/>
      <c r="E858" s="6"/>
      <c r="F858" s="15"/>
      <c r="G858" s="1"/>
      <c r="H858" s="1"/>
    </row>
    <row r="859" spans="3:8" x14ac:dyDescent="0.2">
      <c r="C859" s="5"/>
      <c r="D859" s="5"/>
      <c r="E859" s="6"/>
      <c r="F859" s="15"/>
      <c r="G859" s="1"/>
      <c r="H859" s="1"/>
    </row>
    <row r="860" spans="3:8" x14ac:dyDescent="0.2">
      <c r="C860" s="5"/>
      <c r="D860" s="5"/>
      <c r="E860" s="6"/>
      <c r="F860" s="15"/>
      <c r="G860" s="1"/>
      <c r="H860" s="1"/>
    </row>
    <row r="861" spans="3:8" x14ac:dyDescent="0.2">
      <c r="C861" s="5"/>
      <c r="D861" s="5"/>
      <c r="E861" s="6"/>
      <c r="F861" s="15"/>
      <c r="G861" s="1"/>
      <c r="H861" s="1"/>
    </row>
    <row r="862" spans="3:8" x14ac:dyDescent="0.2">
      <c r="C862" s="5"/>
      <c r="D862" s="5"/>
      <c r="E862" s="6"/>
      <c r="F862" s="15"/>
      <c r="G862" s="1"/>
      <c r="H862" s="1"/>
    </row>
    <row r="863" spans="3:8" x14ac:dyDescent="0.2">
      <c r="C863" s="5"/>
      <c r="D863" s="5"/>
      <c r="E863" s="6"/>
      <c r="F863" s="15"/>
      <c r="G863" s="1"/>
      <c r="H863" s="1"/>
    </row>
    <row r="864" spans="3:8" x14ac:dyDescent="0.2">
      <c r="C864" s="5"/>
      <c r="D864" s="5"/>
      <c r="E864" s="6"/>
      <c r="F864" s="15"/>
      <c r="G864" s="1"/>
      <c r="H864" s="1"/>
    </row>
    <row r="865" spans="3:8" x14ac:dyDescent="0.2">
      <c r="C865" s="5"/>
      <c r="D865" s="5"/>
      <c r="E865" s="6"/>
      <c r="F865" s="15"/>
      <c r="G865" s="1"/>
      <c r="H865" s="1"/>
    </row>
    <row r="866" spans="3:8" x14ac:dyDescent="0.2">
      <c r="C866" s="5"/>
      <c r="D866" s="5"/>
      <c r="E866" s="6"/>
      <c r="F866" s="15"/>
      <c r="G866" s="1"/>
      <c r="H866" s="1"/>
    </row>
    <row r="867" spans="3:8" x14ac:dyDescent="0.2">
      <c r="C867" s="5"/>
      <c r="D867" s="5"/>
      <c r="E867" s="6"/>
      <c r="F867" s="15"/>
      <c r="G867" s="1"/>
      <c r="H867" s="1"/>
    </row>
    <row r="868" spans="3:8" x14ac:dyDescent="0.2">
      <c r="C868" s="5"/>
      <c r="D868" s="5"/>
      <c r="E868" s="6"/>
      <c r="F868" s="15"/>
      <c r="G868" s="1"/>
      <c r="H868" s="1"/>
    </row>
    <row r="869" spans="3:8" x14ac:dyDescent="0.2">
      <c r="C869" s="5"/>
      <c r="D869" s="5"/>
      <c r="E869" s="6"/>
      <c r="F869" s="15"/>
      <c r="G869" s="1"/>
      <c r="H869" s="1"/>
    </row>
    <row r="870" spans="3:8" x14ac:dyDescent="0.2">
      <c r="C870" s="5"/>
      <c r="D870" s="5"/>
      <c r="E870" s="6"/>
      <c r="F870" s="15"/>
      <c r="G870" s="1"/>
      <c r="H870" s="1"/>
    </row>
    <row r="871" spans="3:8" x14ac:dyDescent="0.2">
      <c r="C871" s="5"/>
      <c r="D871" s="5"/>
      <c r="E871" s="6"/>
      <c r="F871" s="15"/>
      <c r="G871" s="1"/>
      <c r="H871" s="1"/>
    </row>
    <row r="872" spans="3:8" x14ac:dyDescent="0.2">
      <c r="C872" s="5"/>
      <c r="D872" s="5"/>
      <c r="E872" s="6"/>
      <c r="F872" s="15"/>
      <c r="G872" s="1"/>
      <c r="H872" s="1"/>
    </row>
    <row r="873" spans="3:8" x14ac:dyDescent="0.2">
      <c r="C873" s="5"/>
      <c r="D873" s="5"/>
      <c r="E873" s="6"/>
      <c r="F873" s="15"/>
      <c r="G873" s="1"/>
      <c r="H873" s="1"/>
    </row>
    <row r="874" spans="3:8" x14ac:dyDescent="0.2">
      <c r="C874" s="5"/>
      <c r="D874" s="5"/>
      <c r="E874" s="6"/>
      <c r="F874" s="15"/>
      <c r="G874" s="1"/>
      <c r="H874" s="1"/>
    </row>
    <row r="875" spans="3:8" x14ac:dyDescent="0.2">
      <c r="C875" s="5"/>
      <c r="D875" s="5"/>
      <c r="E875" s="6"/>
      <c r="F875" s="15"/>
      <c r="G875" s="1"/>
      <c r="H875" s="1"/>
    </row>
    <row r="876" spans="3:8" x14ac:dyDescent="0.2">
      <c r="C876" s="5"/>
      <c r="D876" s="5"/>
      <c r="E876" s="6"/>
      <c r="F876" s="15"/>
      <c r="G876" s="1"/>
      <c r="H876" s="1"/>
    </row>
    <row r="877" spans="3:8" x14ac:dyDescent="0.2">
      <c r="C877" s="5"/>
      <c r="D877" s="5"/>
      <c r="E877" s="6"/>
      <c r="F877" s="15"/>
      <c r="G877" s="1"/>
      <c r="H877" s="1"/>
    </row>
    <row r="878" spans="3:8" x14ac:dyDescent="0.2">
      <c r="C878" s="5"/>
      <c r="D878" s="5"/>
      <c r="E878" s="6"/>
      <c r="F878" s="15"/>
      <c r="G878" s="1"/>
      <c r="H878" s="1"/>
    </row>
    <row r="879" spans="3:8" x14ac:dyDescent="0.2">
      <c r="C879" s="5"/>
      <c r="D879" s="5"/>
      <c r="E879" s="6"/>
      <c r="F879" s="15"/>
      <c r="G879" s="1"/>
      <c r="H879" s="1"/>
    </row>
    <row r="880" spans="3:8" x14ac:dyDescent="0.2">
      <c r="C880" s="5"/>
      <c r="D880" s="5"/>
      <c r="E880" s="6"/>
      <c r="F880" s="15"/>
      <c r="G880" s="1"/>
      <c r="H880" s="1"/>
    </row>
    <row r="881" spans="3:8" x14ac:dyDescent="0.2">
      <c r="C881" s="5"/>
      <c r="D881" s="5"/>
      <c r="E881" s="6"/>
      <c r="F881" s="15"/>
      <c r="G881" s="1"/>
      <c r="H881" s="1"/>
    </row>
    <row r="882" spans="3:8" x14ac:dyDescent="0.2">
      <c r="C882" s="5"/>
      <c r="D882" s="5"/>
      <c r="E882" s="6"/>
      <c r="F882" s="15"/>
      <c r="G882" s="1"/>
      <c r="H882" s="1"/>
    </row>
    <row r="883" spans="3:8" x14ac:dyDescent="0.2">
      <c r="C883" s="5"/>
      <c r="D883" s="5"/>
      <c r="E883" s="6"/>
      <c r="F883" s="15"/>
      <c r="G883" s="1"/>
      <c r="H883" s="1"/>
    </row>
    <row r="884" spans="3:8" x14ac:dyDescent="0.2">
      <c r="C884" s="5"/>
      <c r="D884" s="5"/>
      <c r="E884" s="6"/>
      <c r="F884" s="15"/>
      <c r="G884" s="1"/>
      <c r="H884" s="1"/>
    </row>
    <row r="885" spans="3:8" x14ac:dyDescent="0.2">
      <c r="C885" s="5"/>
      <c r="D885" s="5"/>
      <c r="E885" s="6"/>
      <c r="F885" s="15"/>
      <c r="G885" s="1"/>
      <c r="H885" s="1"/>
    </row>
    <row r="886" spans="3:8" x14ac:dyDescent="0.2">
      <c r="C886" s="5"/>
      <c r="D886" s="5"/>
      <c r="E886" s="6"/>
      <c r="F886" s="15"/>
      <c r="G886" s="1"/>
      <c r="H886" s="1"/>
    </row>
    <row r="887" spans="3:8" x14ac:dyDescent="0.2">
      <c r="C887" s="5"/>
      <c r="D887" s="5"/>
      <c r="E887" s="6"/>
      <c r="F887" s="15"/>
      <c r="G887" s="1"/>
      <c r="H887" s="1"/>
    </row>
    <row r="888" spans="3:8" x14ac:dyDescent="0.2">
      <c r="C888" s="5"/>
      <c r="D888" s="5"/>
      <c r="E888" s="6"/>
      <c r="F888" s="15"/>
      <c r="G888" s="1"/>
      <c r="H888" s="1"/>
    </row>
    <row r="889" spans="3:8" x14ac:dyDescent="0.2">
      <c r="C889" s="5"/>
      <c r="D889" s="5"/>
      <c r="E889" s="6"/>
      <c r="F889" s="15"/>
      <c r="G889" s="1"/>
      <c r="H889" s="1"/>
    </row>
    <row r="890" spans="3:8" x14ac:dyDescent="0.2">
      <c r="C890" s="5"/>
      <c r="D890" s="5"/>
      <c r="E890" s="6"/>
      <c r="F890" s="15"/>
      <c r="G890" s="1"/>
      <c r="H890" s="1"/>
    </row>
    <row r="891" spans="3:8" x14ac:dyDescent="0.2">
      <c r="C891" s="5"/>
      <c r="D891" s="5"/>
      <c r="E891" s="6"/>
      <c r="F891" s="15"/>
      <c r="G891" s="1"/>
      <c r="H891" s="1"/>
    </row>
    <row r="892" spans="3:8" x14ac:dyDescent="0.2">
      <c r="C892" s="5"/>
      <c r="D892" s="5"/>
      <c r="E892" s="6"/>
      <c r="F892" s="15"/>
      <c r="G892" s="1"/>
      <c r="H892" s="1"/>
    </row>
    <row r="893" spans="3:8" x14ac:dyDescent="0.2">
      <c r="C893" s="5"/>
      <c r="D893" s="5"/>
      <c r="E893" s="6"/>
      <c r="F893" s="15"/>
      <c r="G893" s="1"/>
      <c r="H893" s="1"/>
    </row>
    <row r="894" spans="3:8" x14ac:dyDescent="0.2">
      <c r="C894" s="5"/>
      <c r="D894" s="5"/>
      <c r="E894" s="6"/>
      <c r="F894" s="15"/>
      <c r="G894" s="1"/>
      <c r="H894" s="1"/>
    </row>
    <row r="895" spans="3:8" x14ac:dyDescent="0.2">
      <c r="C895" s="5"/>
      <c r="D895" s="5"/>
      <c r="E895" s="6"/>
      <c r="F895" s="15"/>
      <c r="G895" s="1"/>
      <c r="H895" s="1"/>
    </row>
    <row r="896" spans="3:8" x14ac:dyDescent="0.2">
      <c r="C896" s="5"/>
      <c r="D896" s="5"/>
      <c r="E896" s="6"/>
      <c r="F896" s="15"/>
      <c r="G896" s="1"/>
      <c r="H896" s="1"/>
    </row>
    <row r="897" spans="3:8" x14ac:dyDescent="0.2">
      <c r="C897" s="5"/>
      <c r="D897" s="5"/>
      <c r="E897" s="6"/>
      <c r="F897" s="15"/>
      <c r="G897" s="1"/>
      <c r="H897" s="1"/>
    </row>
    <row r="898" spans="3:8" x14ac:dyDescent="0.2">
      <c r="C898" s="5"/>
      <c r="D898" s="5"/>
      <c r="E898" s="6"/>
      <c r="F898" s="15"/>
      <c r="G898" s="1"/>
      <c r="H898" s="1"/>
    </row>
    <row r="899" spans="3:8" x14ac:dyDescent="0.2">
      <c r="C899" s="5"/>
      <c r="D899" s="5"/>
      <c r="E899" s="6"/>
      <c r="F899" s="15"/>
      <c r="G899" s="1"/>
      <c r="H899" s="1"/>
    </row>
    <row r="900" spans="3:8" x14ac:dyDescent="0.2">
      <c r="C900" s="5"/>
      <c r="D900" s="5"/>
      <c r="E900" s="6"/>
      <c r="F900" s="15"/>
      <c r="G900" s="1"/>
      <c r="H900" s="1"/>
    </row>
    <row r="901" spans="3:8" x14ac:dyDescent="0.2">
      <c r="C901" s="5"/>
      <c r="D901" s="5"/>
      <c r="E901" s="6"/>
      <c r="F901" s="15"/>
      <c r="G901" s="1"/>
      <c r="H901" s="1"/>
    </row>
    <row r="902" spans="3:8" x14ac:dyDescent="0.2">
      <c r="C902" s="5"/>
      <c r="D902" s="5"/>
      <c r="E902" s="6"/>
      <c r="F902" s="15"/>
      <c r="G902" s="1"/>
      <c r="H902" s="1"/>
    </row>
    <row r="903" spans="3:8" x14ac:dyDescent="0.2">
      <c r="C903" s="5"/>
      <c r="D903" s="5"/>
      <c r="E903" s="6"/>
      <c r="F903" s="15"/>
      <c r="G903" s="1"/>
      <c r="H903" s="1"/>
    </row>
    <row r="904" spans="3:8" x14ac:dyDescent="0.2">
      <c r="C904" s="5"/>
      <c r="D904" s="5"/>
      <c r="E904" s="6"/>
      <c r="F904" s="15"/>
      <c r="G904" s="1"/>
      <c r="H904" s="1"/>
    </row>
    <row r="905" spans="3:8" x14ac:dyDescent="0.2">
      <c r="C905" s="5"/>
      <c r="D905" s="5"/>
      <c r="E905" s="6"/>
      <c r="F905" s="15"/>
      <c r="G905" s="1"/>
      <c r="H905" s="1"/>
    </row>
    <row r="906" spans="3:8" x14ac:dyDescent="0.2">
      <c r="C906" s="5"/>
      <c r="D906" s="5"/>
      <c r="E906" s="6"/>
      <c r="F906" s="15"/>
      <c r="G906" s="1"/>
      <c r="H906" s="1"/>
    </row>
    <row r="907" spans="3:8" x14ac:dyDescent="0.2">
      <c r="C907" s="5"/>
      <c r="D907" s="5"/>
      <c r="E907" s="6"/>
      <c r="F907" s="15"/>
      <c r="G907" s="1"/>
      <c r="H907" s="1"/>
    </row>
    <row r="908" spans="3:8" x14ac:dyDescent="0.2">
      <c r="C908" s="5"/>
      <c r="D908" s="5"/>
      <c r="E908" s="6"/>
      <c r="F908" s="15"/>
      <c r="G908" s="1"/>
      <c r="H908" s="1"/>
    </row>
    <row r="909" spans="3:8" x14ac:dyDescent="0.2">
      <c r="C909" s="5"/>
      <c r="D909" s="5"/>
      <c r="E909" s="6"/>
      <c r="F909" s="15"/>
      <c r="G909" s="1"/>
      <c r="H909" s="1"/>
    </row>
    <row r="910" spans="3:8" x14ac:dyDescent="0.2">
      <c r="C910" s="5"/>
      <c r="D910" s="5"/>
      <c r="E910" s="6"/>
      <c r="F910" s="15"/>
      <c r="G910" s="1"/>
      <c r="H910" s="1"/>
    </row>
    <row r="911" spans="3:8" x14ac:dyDescent="0.2">
      <c r="C911" s="5"/>
      <c r="D911" s="5"/>
      <c r="E911" s="6"/>
      <c r="F911" s="15"/>
      <c r="G911" s="1"/>
      <c r="H911" s="1"/>
    </row>
    <row r="912" spans="3:8" x14ac:dyDescent="0.2">
      <c r="C912" s="5"/>
      <c r="D912" s="5"/>
      <c r="E912" s="6"/>
      <c r="F912" s="15"/>
      <c r="G912" s="1"/>
      <c r="H912" s="1"/>
    </row>
    <row r="913" spans="3:8" x14ac:dyDescent="0.2">
      <c r="C913" s="5"/>
      <c r="D913" s="5"/>
      <c r="E913" s="6"/>
      <c r="F913" s="15"/>
      <c r="G913" s="1"/>
      <c r="H913" s="1"/>
    </row>
    <row r="914" spans="3:8" x14ac:dyDescent="0.2">
      <c r="C914" s="5"/>
      <c r="D914" s="5"/>
      <c r="E914" s="6"/>
      <c r="F914" s="15"/>
      <c r="G914" s="1"/>
      <c r="H914" s="1"/>
    </row>
    <row r="915" spans="3:8" x14ac:dyDescent="0.2">
      <c r="C915" s="5"/>
      <c r="D915" s="5"/>
      <c r="E915" s="6"/>
      <c r="F915" s="15"/>
      <c r="G915" s="1"/>
      <c r="H915" s="1"/>
    </row>
    <row r="916" spans="3:8" x14ac:dyDescent="0.2">
      <c r="C916" s="5"/>
      <c r="D916" s="5"/>
      <c r="E916" s="6"/>
      <c r="F916" s="15"/>
      <c r="G916" s="1"/>
      <c r="H916" s="1"/>
    </row>
    <row r="917" spans="3:8" x14ac:dyDescent="0.2">
      <c r="C917" s="5"/>
      <c r="D917" s="5"/>
      <c r="E917" s="6"/>
      <c r="F917" s="15"/>
      <c r="G917" s="1"/>
      <c r="H917" s="1"/>
    </row>
    <row r="918" spans="3:8" x14ac:dyDescent="0.2">
      <c r="C918" s="5"/>
      <c r="D918" s="5"/>
      <c r="E918" s="6"/>
      <c r="F918" s="15"/>
      <c r="G918" s="1"/>
      <c r="H918" s="1"/>
    </row>
    <row r="919" spans="3:8" x14ac:dyDescent="0.2">
      <c r="C919" s="5"/>
      <c r="D919" s="5"/>
      <c r="E919" s="6"/>
      <c r="F919" s="15"/>
      <c r="G919" s="1"/>
      <c r="H919" s="1"/>
    </row>
    <row r="920" spans="3:8" x14ac:dyDescent="0.2">
      <c r="C920" s="5"/>
      <c r="D920" s="5"/>
      <c r="E920" s="6"/>
      <c r="F920" s="15"/>
      <c r="G920" s="1"/>
      <c r="H920" s="1"/>
    </row>
    <row r="921" spans="3:8" x14ac:dyDescent="0.2">
      <c r="C921" s="5"/>
      <c r="D921" s="5"/>
      <c r="E921" s="6"/>
      <c r="F921" s="15"/>
      <c r="G921" s="1"/>
      <c r="H921" s="1"/>
    </row>
    <row r="922" spans="3:8" x14ac:dyDescent="0.2">
      <c r="C922" s="5"/>
      <c r="D922" s="5"/>
      <c r="E922" s="6"/>
      <c r="F922" s="15"/>
      <c r="G922" s="1"/>
      <c r="H922" s="1"/>
    </row>
    <row r="923" spans="3:8" x14ac:dyDescent="0.2">
      <c r="C923" s="5"/>
      <c r="D923" s="5"/>
      <c r="E923" s="6"/>
      <c r="F923" s="15"/>
      <c r="G923" s="1"/>
      <c r="H923" s="1"/>
    </row>
    <row r="924" spans="3:8" x14ac:dyDescent="0.2">
      <c r="C924" s="5"/>
      <c r="D924" s="5"/>
      <c r="E924" s="6"/>
      <c r="F924" s="15"/>
      <c r="G924" s="1"/>
      <c r="H924" s="1"/>
    </row>
    <row r="925" spans="3:8" x14ac:dyDescent="0.2">
      <c r="C925" s="5"/>
      <c r="D925" s="5"/>
      <c r="E925" s="6"/>
      <c r="F925" s="15"/>
      <c r="G925" s="1"/>
      <c r="H925" s="1"/>
    </row>
    <row r="926" spans="3:8" x14ac:dyDescent="0.2">
      <c r="C926" s="5"/>
      <c r="D926" s="5"/>
      <c r="E926" s="6"/>
      <c r="F926" s="15"/>
      <c r="G926" s="1"/>
      <c r="H926" s="1"/>
    </row>
    <row r="927" spans="3:8" x14ac:dyDescent="0.2">
      <c r="C927" s="5"/>
      <c r="D927" s="5"/>
      <c r="E927" s="6"/>
      <c r="F927" s="15"/>
      <c r="G927" s="1"/>
      <c r="H927" s="1"/>
    </row>
    <row r="928" spans="3:8" x14ac:dyDescent="0.2">
      <c r="C928" s="5"/>
      <c r="D928" s="5"/>
      <c r="E928" s="6"/>
      <c r="F928" s="15"/>
      <c r="G928" s="1"/>
      <c r="H928" s="1"/>
    </row>
    <row r="929" spans="3:8" x14ac:dyDescent="0.2">
      <c r="C929" s="5"/>
      <c r="D929" s="5"/>
      <c r="E929" s="6"/>
      <c r="F929" s="15"/>
      <c r="G929" s="1"/>
      <c r="H929" s="1"/>
    </row>
    <row r="930" spans="3:8" x14ac:dyDescent="0.2">
      <c r="C930" s="5"/>
      <c r="D930" s="5"/>
      <c r="E930" s="6"/>
      <c r="F930" s="15"/>
      <c r="G930" s="1"/>
      <c r="H930" s="1"/>
    </row>
    <row r="931" spans="3:8" x14ac:dyDescent="0.2">
      <c r="C931" s="5"/>
      <c r="D931" s="5"/>
      <c r="E931" s="6"/>
      <c r="F931" s="15"/>
      <c r="G931" s="1"/>
      <c r="H931" s="1"/>
    </row>
    <row r="932" spans="3:8" x14ac:dyDescent="0.2">
      <c r="C932" s="5"/>
      <c r="D932" s="5"/>
      <c r="E932" s="6"/>
      <c r="F932" s="15"/>
      <c r="G932" s="1"/>
      <c r="H932" s="1"/>
    </row>
    <row r="933" spans="3:8" x14ac:dyDescent="0.2">
      <c r="C933" s="5"/>
      <c r="D933" s="5"/>
      <c r="E933" s="6"/>
      <c r="F933" s="15"/>
      <c r="G933" s="1"/>
      <c r="H933" s="1"/>
    </row>
    <row r="934" spans="3:8" x14ac:dyDescent="0.2">
      <c r="C934" s="5"/>
      <c r="D934" s="5"/>
      <c r="E934" s="6"/>
      <c r="F934" s="15"/>
      <c r="G934" s="1"/>
      <c r="H934" s="1"/>
    </row>
    <row r="935" spans="3:8" x14ac:dyDescent="0.2">
      <c r="C935" s="5"/>
      <c r="D935" s="5"/>
      <c r="E935" s="6"/>
      <c r="F935" s="15"/>
      <c r="G935" s="1"/>
      <c r="H935" s="1"/>
    </row>
    <row r="936" spans="3:8" x14ac:dyDescent="0.2">
      <c r="C936" s="5"/>
      <c r="D936" s="5"/>
      <c r="E936" s="6"/>
      <c r="F936" s="15"/>
      <c r="G936" s="1"/>
      <c r="H936" s="1"/>
    </row>
    <row r="937" spans="3:8" x14ac:dyDescent="0.2">
      <c r="C937" s="5"/>
      <c r="D937" s="5"/>
      <c r="E937" s="6"/>
      <c r="F937" s="15"/>
      <c r="G937" s="1"/>
      <c r="H937" s="1"/>
    </row>
    <row r="938" spans="3:8" x14ac:dyDescent="0.2">
      <c r="C938" s="5"/>
      <c r="D938" s="5"/>
      <c r="E938" s="6"/>
      <c r="F938" s="15"/>
      <c r="G938" s="1"/>
      <c r="H938" s="1"/>
    </row>
    <row r="939" spans="3:8" x14ac:dyDescent="0.2">
      <c r="C939" s="5"/>
      <c r="D939" s="5"/>
      <c r="E939" s="6"/>
      <c r="F939" s="15"/>
      <c r="G939" s="1"/>
      <c r="H939" s="1"/>
    </row>
    <row r="940" spans="3:8" x14ac:dyDescent="0.2">
      <c r="C940" s="5"/>
      <c r="D940" s="5"/>
      <c r="E940" s="6"/>
      <c r="F940" s="15"/>
      <c r="G940" s="1"/>
      <c r="H940" s="1"/>
    </row>
    <row r="941" spans="3:8" x14ac:dyDescent="0.2">
      <c r="C941" s="5"/>
      <c r="D941" s="5"/>
      <c r="E941" s="6"/>
      <c r="F941" s="15"/>
      <c r="G941" s="1"/>
      <c r="H941" s="1"/>
    </row>
    <row r="942" spans="3:8" x14ac:dyDescent="0.2">
      <c r="C942" s="5"/>
      <c r="D942" s="5"/>
      <c r="E942" s="6"/>
      <c r="F942" s="15"/>
      <c r="G942" s="1"/>
      <c r="H942" s="1"/>
    </row>
    <row r="943" spans="3:8" x14ac:dyDescent="0.2">
      <c r="C943" s="5"/>
      <c r="D943" s="5"/>
      <c r="E943" s="6"/>
      <c r="F943" s="15"/>
      <c r="G943" s="1"/>
      <c r="H943" s="1"/>
    </row>
    <row r="944" spans="3:8" x14ac:dyDescent="0.2">
      <c r="C944" s="5"/>
      <c r="D944" s="5"/>
      <c r="E944" s="6"/>
      <c r="F944" s="15"/>
      <c r="G944" s="1"/>
      <c r="H944" s="1"/>
    </row>
    <row r="945" spans="3:8" x14ac:dyDescent="0.2">
      <c r="C945" s="5"/>
      <c r="D945" s="5"/>
      <c r="E945" s="6"/>
      <c r="F945" s="15"/>
      <c r="G945" s="1"/>
      <c r="H945" s="1"/>
    </row>
    <row r="946" spans="3:8" x14ac:dyDescent="0.2">
      <c r="C946" s="5"/>
      <c r="D946" s="5"/>
      <c r="E946" s="6"/>
      <c r="F946" s="15"/>
      <c r="G946" s="1"/>
      <c r="H946" s="1"/>
    </row>
    <row r="947" spans="3:8" x14ac:dyDescent="0.2">
      <c r="C947" s="5"/>
      <c r="D947" s="5"/>
      <c r="E947" s="6"/>
      <c r="F947" s="15"/>
      <c r="G947" s="1"/>
      <c r="H947" s="1"/>
    </row>
    <row r="948" spans="3:8" x14ac:dyDescent="0.2">
      <c r="C948" s="5"/>
      <c r="D948" s="5"/>
      <c r="E948" s="6"/>
      <c r="F948" s="15"/>
      <c r="G948" s="1"/>
      <c r="H948" s="1"/>
    </row>
    <row r="949" spans="3:8" x14ac:dyDescent="0.2">
      <c r="C949" s="5"/>
      <c r="D949" s="5"/>
      <c r="E949" s="6"/>
      <c r="F949" s="15"/>
      <c r="G949" s="1"/>
      <c r="H949" s="1"/>
    </row>
    <row r="950" spans="3:8" x14ac:dyDescent="0.2">
      <c r="C950" s="5"/>
      <c r="D950" s="5"/>
      <c r="E950" s="6"/>
      <c r="F950" s="15"/>
      <c r="G950" s="1"/>
      <c r="H950" s="1"/>
    </row>
    <row r="951" spans="3:8" x14ac:dyDescent="0.2">
      <c r="C951" s="5"/>
      <c r="D951" s="5"/>
      <c r="E951" s="6"/>
      <c r="F951" s="15"/>
      <c r="G951" s="1"/>
      <c r="H951" s="1"/>
    </row>
    <row r="952" spans="3:8" x14ac:dyDescent="0.2">
      <c r="C952" s="5"/>
      <c r="D952" s="5"/>
      <c r="E952" s="6"/>
      <c r="F952" s="15"/>
      <c r="G952" s="1"/>
      <c r="H952" s="1"/>
    </row>
    <row r="953" spans="3:8" x14ac:dyDescent="0.2">
      <c r="C953" s="5"/>
      <c r="D953" s="5"/>
      <c r="E953" s="6"/>
      <c r="F953" s="15"/>
      <c r="G953" s="1"/>
      <c r="H953" s="1"/>
    </row>
    <row r="954" spans="3:8" x14ac:dyDescent="0.2">
      <c r="C954" s="5"/>
      <c r="D954" s="5"/>
      <c r="E954" s="6"/>
      <c r="F954" s="15"/>
      <c r="G954" s="1"/>
      <c r="H954" s="1"/>
    </row>
    <row r="955" spans="3:8" x14ac:dyDescent="0.2">
      <c r="C955" s="5"/>
      <c r="D955" s="5"/>
      <c r="E955" s="6"/>
      <c r="F955" s="15"/>
      <c r="G955" s="1"/>
      <c r="H955" s="1"/>
    </row>
    <row r="956" spans="3:8" x14ac:dyDescent="0.2">
      <c r="C956" s="5"/>
      <c r="D956" s="5"/>
      <c r="E956" s="6"/>
      <c r="F956" s="15"/>
      <c r="G956" s="1"/>
      <c r="H956" s="1"/>
    </row>
    <row r="957" spans="3:8" x14ac:dyDescent="0.2">
      <c r="C957" s="5"/>
      <c r="D957" s="5"/>
      <c r="E957" s="6"/>
      <c r="F957" s="15"/>
      <c r="G957" s="1"/>
      <c r="H957" s="1"/>
    </row>
    <row r="958" spans="3:8" x14ac:dyDescent="0.2">
      <c r="C958" s="5"/>
      <c r="D958" s="5"/>
      <c r="E958" s="6"/>
      <c r="F958" s="15"/>
      <c r="G958" s="1"/>
      <c r="H958" s="1"/>
    </row>
    <row r="959" spans="3:8" x14ac:dyDescent="0.2">
      <c r="C959" s="5"/>
      <c r="D959" s="5"/>
      <c r="E959" s="6"/>
      <c r="F959" s="15"/>
      <c r="G959" s="1"/>
      <c r="H959" s="1"/>
    </row>
    <row r="960" spans="3:8" x14ac:dyDescent="0.2">
      <c r="C960" s="5"/>
      <c r="D960" s="5"/>
      <c r="E960" s="6"/>
      <c r="F960" s="15"/>
      <c r="G960" s="1"/>
      <c r="H960" s="1"/>
    </row>
    <row r="961" spans="3:8" x14ac:dyDescent="0.2">
      <c r="C961" s="5"/>
      <c r="D961" s="5"/>
      <c r="E961" s="6"/>
      <c r="F961" s="15"/>
      <c r="G961" s="1"/>
      <c r="H961" s="1"/>
    </row>
    <row r="962" spans="3:8" x14ac:dyDescent="0.2">
      <c r="C962" s="5"/>
      <c r="D962" s="5"/>
      <c r="E962" s="6"/>
      <c r="F962" s="15"/>
      <c r="G962" s="1"/>
      <c r="H962" s="1"/>
    </row>
    <row r="963" spans="3:8" x14ac:dyDescent="0.2">
      <c r="C963" s="5"/>
      <c r="D963" s="5"/>
      <c r="E963" s="6"/>
      <c r="F963" s="15"/>
      <c r="G963" s="1"/>
      <c r="H963" s="1"/>
    </row>
    <row r="964" spans="3:8" x14ac:dyDescent="0.2">
      <c r="C964" s="5"/>
      <c r="D964" s="5"/>
      <c r="E964" s="6"/>
      <c r="F964" s="15"/>
      <c r="G964" s="1"/>
      <c r="H964" s="1"/>
    </row>
    <row r="965" spans="3:8" x14ac:dyDescent="0.2">
      <c r="C965" s="5"/>
      <c r="D965" s="5"/>
      <c r="E965" s="6"/>
      <c r="F965" s="15"/>
      <c r="G965" s="1"/>
      <c r="H965" s="1"/>
    </row>
    <row r="966" spans="3:8" x14ac:dyDescent="0.2">
      <c r="C966" s="5"/>
      <c r="D966" s="5"/>
      <c r="E966" s="6"/>
      <c r="F966" s="15"/>
      <c r="G966" s="1"/>
      <c r="H966" s="1"/>
    </row>
    <row r="967" spans="3:8" x14ac:dyDescent="0.2">
      <c r="C967" s="5"/>
      <c r="D967" s="5"/>
      <c r="E967" s="6"/>
      <c r="F967" s="15"/>
      <c r="G967" s="1"/>
      <c r="H967" s="1"/>
    </row>
    <row r="968" spans="3:8" x14ac:dyDescent="0.2">
      <c r="C968" s="5"/>
      <c r="D968" s="5"/>
      <c r="E968" s="6"/>
      <c r="F968" s="15"/>
      <c r="G968" s="1"/>
      <c r="H968" s="1"/>
    </row>
    <row r="969" spans="3:8" x14ac:dyDescent="0.2">
      <c r="C969" s="5"/>
      <c r="D969" s="5"/>
      <c r="E969" s="6"/>
      <c r="F969" s="15"/>
      <c r="G969" s="1"/>
      <c r="H969" s="1"/>
    </row>
    <row r="970" spans="3:8" x14ac:dyDescent="0.2">
      <c r="C970" s="5"/>
      <c r="D970" s="5"/>
      <c r="E970" s="6"/>
      <c r="F970" s="15"/>
      <c r="G970" s="1"/>
      <c r="H970" s="1"/>
    </row>
    <row r="971" spans="3:8" x14ac:dyDescent="0.2">
      <c r="C971" s="5"/>
      <c r="D971" s="5"/>
      <c r="E971" s="6"/>
      <c r="F971" s="15"/>
      <c r="G971" s="1"/>
      <c r="H971" s="1"/>
    </row>
    <row r="972" spans="3:8" x14ac:dyDescent="0.2">
      <c r="C972" s="5"/>
      <c r="D972" s="5"/>
      <c r="E972" s="6"/>
      <c r="F972" s="15"/>
      <c r="G972" s="1"/>
      <c r="H972" s="1"/>
    </row>
    <row r="973" spans="3:8" x14ac:dyDescent="0.2">
      <c r="C973" s="5"/>
      <c r="D973" s="5"/>
      <c r="E973" s="6"/>
      <c r="F973" s="15"/>
      <c r="G973" s="1"/>
      <c r="H973" s="1"/>
    </row>
    <row r="974" spans="3:8" x14ac:dyDescent="0.2">
      <c r="C974" s="5"/>
      <c r="D974" s="5"/>
      <c r="E974" s="6"/>
      <c r="F974" s="15"/>
      <c r="G974" s="1"/>
      <c r="H974" s="1"/>
    </row>
    <row r="975" spans="3:8" x14ac:dyDescent="0.2">
      <c r="C975" s="5"/>
      <c r="D975" s="5"/>
      <c r="E975" s="6"/>
      <c r="F975" s="15"/>
      <c r="G975" s="1"/>
      <c r="H975" s="1"/>
    </row>
    <row r="976" spans="3:8" x14ac:dyDescent="0.2">
      <c r="C976" s="5"/>
      <c r="D976" s="5"/>
      <c r="E976" s="6"/>
      <c r="F976" s="15"/>
      <c r="G976" s="1"/>
      <c r="H976" s="1"/>
    </row>
    <row r="977" spans="3:8" x14ac:dyDescent="0.2">
      <c r="C977" s="5"/>
      <c r="D977" s="5"/>
      <c r="E977" s="6"/>
      <c r="F977" s="15"/>
      <c r="G977" s="1"/>
      <c r="H977" s="1"/>
    </row>
    <row r="978" spans="3:8" x14ac:dyDescent="0.2">
      <c r="C978" s="5"/>
      <c r="D978" s="5"/>
      <c r="E978" s="6"/>
      <c r="F978" s="15"/>
      <c r="G978" s="1"/>
      <c r="H978" s="1"/>
    </row>
    <row r="979" spans="3:8" x14ac:dyDescent="0.2">
      <c r="C979" s="5"/>
      <c r="D979" s="5"/>
      <c r="E979" s="6"/>
      <c r="F979" s="15"/>
      <c r="G979" s="1"/>
      <c r="H979" s="1"/>
    </row>
    <row r="980" spans="3:8" x14ac:dyDescent="0.2">
      <c r="C980" s="5"/>
      <c r="D980" s="5"/>
      <c r="E980" s="6"/>
      <c r="F980" s="15"/>
      <c r="G980" s="1"/>
      <c r="H980" s="1"/>
    </row>
    <row r="981" spans="3:8" x14ac:dyDescent="0.2">
      <c r="C981" s="5"/>
      <c r="D981" s="5"/>
      <c r="E981" s="6"/>
      <c r="F981" s="15"/>
      <c r="G981" s="1"/>
      <c r="H981" s="1"/>
    </row>
    <row r="982" spans="3:8" x14ac:dyDescent="0.2">
      <c r="C982" s="5"/>
      <c r="D982" s="5"/>
      <c r="E982" s="6"/>
      <c r="F982" s="15"/>
      <c r="G982" s="1"/>
      <c r="H982" s="1"/>
    </row>
    <row r="983" spans="3:8" x14ac:dyDescent="0.2">
      <c r="C983" s="5"/>
      <c r="D983" s="5"/>
      <c r="E983" s="6"/>
      <c r="F983" s="15"/>
      <c r="G983" s="1"/>
      <c r="H983" s="1"/>
    </row>
    <row r="984" spans="3:8" x14ac:dyDescent="0.2">
      <c r="C984" s="5"/>
      <c r="D984" s="5"/>
      <c r="E984" s="6"/>
      <c r="F984" s="15"/>
      <c r="G984" s="1"/>
      <c r="H984" s="1"/>
    </row>
    <row r="985" spans="3:8" x14ac:dyDescent="0.2">
      <c r="C985" s="5"/>
      <c r="D985" s="5"/>
      <c r="E985" s="6"/>
      <c r="F985" s="15"/>
      <c r="G985" s="1"/>
      <c r="H985" s="1"/>
    </row>
    <row r="986" spans="3:8" x14ac:dyDescent="0.2">
      <c r="C986" s="5"/>
      <c r="D986" s="5"/>
      <c r="E986" s="6"/>
      <c r="F986" s="15"/>
      <c r="G986" s="1"/>
      <c r="H986" s="1"/>
    </row>
    <row r="987" spans="3:8" x14ac:dyDescent="0.2">
      <c r="C987" s="5"/>
      <c r="D987" s="5"/>
      <c r="E987" s="6"/>
      <c r="F987" s="15"/>
      <c r="G987" s="1"/>
      <c r="H987" s="1"/>
    </row>
    <row r="988" spans="3:8" x14ac:dyDescent="0.2">
      <c r="C988" s="5"/>
      <c r="D988" s="5"/>
      <c r="E988" s="6"/>
      <c r="F988" s="15"/>
      <c r="G988" s="1"/>
      <c r="H988" s="1"/>
    </row>
    <row r="989" spans="3:8" x14ac:dyDescent="0.2">
      <c r="C989" s="5"/>
      <c r="D989" s="5"/>
      <c r="E989" s="6"/>
      <c r="F989" s="15"/>
      <c r="G989" s="1"/>
      <c r="H989" s="1"/>
    </row>
    <row r="990" spans="3:8" x14ac:dyDescent="0.2">
      <c r="C990" s="5"/>
      <c r="D990" s="5"/>
      <c r="E990" s="6"/>
      <c r="F990" s="15"/>
      <c r="G990" s="1"/>
      <c r="H990" s="1"/>
    </row>
    <row r="991" spans="3:8" x14ac:dyDescent="0.2">
      <c r="C991" s="5"/>
      <c r="D991" s="5"/>
      <c r="E991" s="6"/>
      <c r="F991" s="15"/>
      <c r="G991" s="1"/>
      <c r="H991" s="1"/>
    </row>
    <row r="992" spans="3:8" x14ac:dyDescent="0.2">
      <c r="C992" s="5"/>
      <c r="D992" s="5"/>
      <c r="E992" s="6"/>
      <c r="F992" s="15"/>
      <c r="G992" s="1"/>
      <c r="H992" s="1"/>
    </row>
    <row r="993" spans="3:8" x14ac:dyDescent="0.2">
      <c r="C993" s="5"/>
      <c r="D993" s="5"/>
      <c r="E993" s="6"/>
      <c r="F993" s="15"/>
      <c r="G993" s="1"/>
      <c r="H993" s="1"/>
    </row>
    <row r="994" spans="3:8" x14ac:dyDescent="0.2">
      <c r="C994" s="5"/>
      <c r="D994" s="5"/>
      <c r="E994" s="6"/>
      <c r="F994" s="15"/>
      <c r="G994" s="1"/>
      <c r="H994" s="1"/>
    </row>
    <row r="995" spans="3:8" x14ac:dyDescent="0.2">
      <c r="C995" s="5"/>
      <c r="D995" s="5"/>
      <c r="E995" s="6"/>
      <c r="F995" s="15"/>
      <c r="G995" s="1"/>
      <c r="H995" s="1"/>
    </row>
    <row r="996" spans="3:8" x14ac:dyDescent="0.2">
      <c r="C996" s="5"/>
      <c r="D996" s="5"/>
      <c r="E996" s="6"/>
      <c r="F996" s="15"/>
      <c r="G996" s="1"/>
      <c r="H996" s="1"/>
    </row>
    <row r="997" spans="3:8" x14ac:dyDescent="0.2">
      <c r="C997" s="5"/>
      <c r="D997" s="5"/>
      <c r="E997" s="6"/>
      <c r="F997" s="15"/>
      <c r="G997" s="1"/>
      <c r="H997" s="1"/>
    </row>
    <row r="998" spans="3:8" x14ac:dyDescent="0.2">
      <c r="C998" s="5"/>
      <c r="D998" s="5"/>
      <c r="E998" s="6"/>
      <c r="F998" s="15"/>
      <c r="G998" s="1"/>
      <c r="H998" s="1"/>
    </row>
    <row r="999" spans="3:8" x14ac:dyDescent="0.2">
      <c r="C999" s="5"/>
      <c r="D999" s="5"/>
      <c r="E999" s="6"/>
      <c r="F999" s="15"/>
      <c r="G999" s="1"/>
      <c r="H999" s="1"/>
    </row>
    <row r="1000" spans="3:8" x14ac:dyDescent="0.2">
      <c r="C1000" s="5"/>
      <c r="D1000" s="5"/>
      <c r="E1000" s="6"/>
      <c r="F1000" s="15"/>
      <c r="G1000" s="1"/>
      <c r="H1000" s="1"/>
    </row>
    <row r="1001" spans="3:8" x14ac:dyDescent="0.2">
      <c r="C1001" s="5"/>
      <c r="D1001" s="5"/>
      <c r="E1001" s="6"/>
      <c r="F1001" s="15"/>
      <c r="G1001" s="1"/>
      <c r="H1001" s="1"/>
    </row>
    <row r="1002" spans="3:8" x14ac:dyDescent="0.2">
      <c r="C1002" s="5"/>
      <c r="D1002" s="5"/>
      <c r="E1002" s="6"/>
      <c r="F1002" s="15"/>
      <c r="G1002" s="1"/>
      <c r="H1002" s="1"/>
    </row>
    <row r="1003" spans="3:8" x14ac:dyDescent="0.2">
      <c r="C1003" s="5"/>
      <c r="D1003" s="5"/>
      <c r="E1003" s="6"/>
      <c r="F1003" s="15"/>
      <c r="G1003" s="1"/>
      <c r="H1003" s="1"/>
    </row>
    <row r="1004" spans="3:8" x14ac:dyDescent="0.2">
      <c r="C1004" s="5"/>
      <c r="D1004" s="5"/>
      <c r="E1004" s="6"/>
      <c r="F1004" s="15"/>
      <c r="G1004" s="1"/>
      <c r="H1004" s="1"/>
    </row>
    <row r="1005" spans="3:8" x14ac:dyDescent="0.2">
      <c r="C1005" s="5"/>
      <c r="D1005" s="5"/>
      <c r="E1005" s="6"/>
      <c r="F1005" s="15"/>
      <c r="G1005" s="1"/>
      <c r="H1005" s="1"/>
    </row>
    <row r="1006" spans="3:8" x14ac:dyDescent="0.2">
      <c r="C1006" s="5"/>
      <c r="D1006" s="5"/>
      <c r="E1006" s="6"/>
      <c r="F1006" s="15"/>
      <c r="G1006" s="1"/>
      <c r="H1006" s="1"/>
    </row>
    <row r="1007" spans="3:8" x14ac:dyDescent="0.2">
      <c r="C1007" s="5"/>
      <c r="D1007" s="5"/>
      <c r="E1007" s="6"/>
      <c r="F1007" s="15"/>
      <c r="G1007" s="1"/>
      <c r="H1007" s="1"/>
    </row>
    <row r="1008" spans="3:8" x14ac:dyDescent="0.2">
      <c r="C1008" s="5"/>
      <c r="D1008" s="5"/>
      <c r="E1008" s="6"/>
      <c r="F1008" s="15"/>
      <c r="G1008" s="1"/>
      <c r="H1008" s="1"/>
    </row>
    <row r="1009" spans="3:8" x14ac:dyDescent="0.2">
      <c r="C1009" s="5"/>
      <c r="D1009" s="5"/>
      <c r="E1009" s="6"/>
      <c r="F1009" s="15"/>
      <c r="G1009" s="1"/>
      <c r="H1009" s="1"/>
    </row>
    <row r="1010" spans="3:8" x14ac:dyDescent="0.2">
      <c r="C1010" s="5"/>
      <c r="D1010" s="5"/>
      <c r="E1010" s="6"/>
      <c r="F1010" s="15"/>
      <c r="G1010" s="1"/>
      <c r="H1010" s="1"/>
    </row>
    <row r="1011" spans="3:8" x14ac:dyDescent="0.2">
      <c r="C1011" s="5"/>
      <c r="D1011" s="5"/>
      <c r="E1011" s="6"/>
      <c r="F1011" s="15"/>
      <c r="G1011" s="1"/>
      <c r="H1011" s="1"/>
    </row>
    <row r="1012" spans="3:8" x14ac:dyDescent="0.2">
      <c r="C1012" s="5"/>
      <c r="D1012" s="5"/>
      <c r="E1012" s="6"/>
      <c r="F1012" s="15"/>
      <c r="G1012" s="1"/>
      <c r="H1012" s="1"/>
    </row>
    <row r="1013" spans="3:8" x14ac:dyDescent="0.2">
      <c r="C1013" s="5"/>
      <c r="D1013" s="5"/>
      <c r="E1013" s="6"/>
      <c r="F1013" s="15"/>
      <c r="G1013" s="1"/>
      <c r="H1013" s="1"/>
    </row>
    <row r="1014" spans="3:8" x14ac:dyDescent="0.2">
      <c r="C1014" s="5"/>
      <c r="D1014" s="5"/>
      <c r="E1014" s="6"/>
      <c r="F1014" s="15"/>
      <c r="G1014" s="1"/>
      <c r="H1014" s="1"/>
    </row>
    <row r="1015" spans="3:8" x14ac:dyDescent="0.2">
      <c r="C1015" s="5"/>
      <c r="D1015" s="5"/>
      <c r="E1015" s="6"/>
      <c r="F1015" s="15"/>
      <c r="G1015" s="1"/>
      <c r="H1015" s="1"/>
    </row>
    <row r="1016" spans="3:8" x14ac:dyDescent="0.2">
      <c r="C1016" s="5"/>
      <c r="D1016" s="5"/>
      <c r="E1016" s="6"/>
      <c r="F1016" s="15"/>
      <c r="G1016" s="1"/>
      <c r="H1016" s="1"/>
    </row>
    <row r="1017" spans="3:8" x14ac:dyDescent="0.2">
      <c r="C1017" s="5"/>
      <c r="D1017" s="5"/>
      <c r="E1017" s="6"/>
      <c r="F1017" s="15"/>
      <c r="G1017" s="1"/>
      <c r="H1017" s="1"/>
    </row>
    <row r="1018" spans="3:8" x14ac:dyDescent="0.2">
      <c r="C1018" s="5"/>
      <c r="D1018" s="5"/>
      <c r="E1018" s="6"/>
      <c r="F1018" s="15"/>
      <c r="G1018" s="1"/>
      <c r="H1018" s="1"/>
    </row>
    <row r="1019" spans="3:8" x14ac:dyDescent="0.2">
      <c r="C1019" s="5"/>
      <c r="D1019" s="5"/>
      <c r="E1019" s="6"/>
      <c r="F1019" s="15"/>
      <c r="G1019" s="1"/>
      <c r="H1019" s="1"/>
    </row>
    <row r="1020" spans="3:8" x14ac:dyDescent="0.2">
      <c r="C1020" s="5"/>
      <c r="D1020" s="5"/>
      <c r="E1020" s="6"/>
      <c r="F1020" s="15"/>
      <c r="G1020" s="1"/>
      <c r="H1020" s="1"/>
    </row>
    <row r="1021" spans="3:8" x14ac:dyDescent="0.2">
      <c r="C1021" s="5"/>
      <c r="D1021" s="5"/>
      <c r="E1021" s="6"/>
      <c r="F1021" s="15"/>
      <c r="G1021" s="1"/>
      <c r="H1021" s="1"/>
    </row>
    <row r="1022" spans="3:8" x14ac:dyDescent="0.2">
      <c r="C1022" s="5"/>
      <c r="D1022" s="5"/>
      <c r="E1022" s="6"/>
      <c r="F1022" s="15"/>
      <c r="G1022" s="1"/>
      <c r="H1022" s="1"/>
    </row>
    <row r="1023" spans="3:8" x14ac:dyDescent="0.2">
      <c r="C1023" s="5"/>
      <c r="D1023" s="5"/>
      <c r="E1023" s="6"/>
      <c r="F1023" s="15"/>
      <c r="G1023" s="1"/>
      <c r="H1023" s="1"/>
    </row>
    <row r="1024" spans="3:8" x14ac:dyDescent="0.2">
      <c r="C1024" s="5"/>
      <c r="D1024" s="5"/>
      <c r="E1024" s="6"/>
      <c r="F1024" s="15"/>
      <c r="G1024" s="1"/>
      <c r="H1024" s="1"/>
    </row>
    <row r="1025" spans="3:8" x14ac:dyDescent="0.2">
      <c r="C1025" s="5"/>
      <c r="D1025" s="5"/>
      <c r="E1025" s="6"/>
      <c r="F1025" s="15"/>
      <c r="G1025" s="1"/>
      <c r="H1025" s="1"/>
    </row>
    <row r="1026" spans="3:8" x14ac:dyDescent="0.2">
      <c r="C1026" s="5"/>
      <c r="D1026" s="5"/>
      <c r="E1026" s="6"/>
      <c r="F1026" s="15"/>
      <c r="G1026" s="1"/>
      <c r="H1026" s="1"/>
    </row>
    <row r="1027" spans="3:8" x14ac:dyDescent="0.2">
      <c r="C1027" s="5"/>
      <c r="D1027" s="5"/>
      <c r="E1027" s="6"/>
      <c r="F1027" s="15"/>
      <c r="G1027" s="1"/>
      <c r="H1027" s="1"/>
    </row>
    <row r="1028" spans="3:8" x14ac:dyDescent="0.2">
      <c r="C1028" s="5"/>
      <c r="D1028" s="5"/>
      <c r="E1028" s="6"/>
      <c r="F1028" s="15"/>
      <c r="G1028" s="1"/>
      <c r="H1028" s="1"/>
    </row>
    <row r="1029" spans="3:8" x14ac:dyDescent="0.2">
      <c r="C1029" s="5"/>
      <c r="D1029" s="5"/>
      <c r="E1029" s="6"/>
      <c r="F1029" s="15"/>
      <c r="G1029" s="1"/>
      <c r="H1029" s="1"/>
    </row>
    <row r="1030" spans="3:8" x14ac:dyDescent="0.2">
      <c r="C1030" s="5"/>
      <c r="D1030" s="5"/>
      <c r="E1030" s="6"/>
      <c r="F1030" s="15"/>
      <c r="G1030" s="1"/>
      <c r="H1030" s="1"/>
    </row>
    <row r="1031" spans="3:8" x14ac:dyDescent="0.2">
      <c r="C1031" s="5"/>
      <c r="D1031" s="5"/>
      <c r="E1031" s="6"/>
      <c r="F1031" s="15"/>
      <c r="G1031" s="1"/>
      <c r="H1031" s="1"/>
    </row>
    <row r="1032" spans="3:8" x14ac:dyDescent="0.2">
      <c r="C1032" s="5"/>
      <c r="D1032" s="5"/>
      <c r="E1032" s="6"/>
      <c r="F1032" s="15"/>
      <c r="G1032" s="1"/>
      <c r="H1032" s="1"/>
    </row>
    <row r="1033" spans="3:8" x14ac:dyDescent="0.2">
      <c r="C1033" s="5"/>
      <c r="D1033" s="5"/>
      <c r="E1033" s="6"/>
      <c r="F1033" s="15"/>
      <c r="G1033" s="1"/>
      <c r="H1033" s="1"/>
    </row>
    <row r="1034" spans="3:8" x14ac:dyDescent="0.2">
      <c r="C1034" s="5"/>
      <c r="D1034" s="5"/>
      <c r="E1034" s="6"/>
      <c r="F1034" s="15"/>
      <c r="G1034" s="1"/>
      <c r="H1034" s="1"/>
    </row>
    <row r="1035" spans="3:8" x14ac:dyDescent="0.2">
      <c r="C1035" s="5"/>
      <c r="D1035" s="5"/>
      <c r="E1035" s="6"/>
      <c r="F1035" s="15"/>
      <c r="G1035" s="1"/>
      <c r="H1035" s="1"/>
    </row>
    <row r="1036" spans="3:8" x14ac:dyDescent="0.2">
      <c r="C1036" s="5"/>
      <c r="D1036" s="5"/>
      <c r="E1036" s="6"/>
      <c r="F1036" s="15"/>
      <c r="G1036" s="1"/>
      <c r="H1036" s="1"/>
    </row>
    <row r="1037" spans="3:8" x14ac:dyDescent="0.2">
      <c r="C1037" s="5"/>
      <c r="D1037" s="5"/>
      <c r="E1037" s="6"/>
      <c r="F1037" s="15"/>
      <c r="G1037" s="1"/>
      <c r="H1037" s="1"/>
    </row>
    <row r="1038" spans="3:8" x14ac:dyDescent="0.2">
      <c r="C1038" s="5"/>
      <c r="D1038" s="5"/>
      <c r="E1038" s="6"/>
      <c r="F1038" s="15"/>
      <c r="G1038" s="1"/>
      <c r="H1038" s="1"/>
    </row>
    <row r="1039" spans="3:8" x14ac:dyDescent="0.2">
      <c r="C1039" s="5"/>
      <c r="D1039" s="5"/>
      <c r="E1039" s="6"/>
      <c r="F1039" s="15"/>
      <c r="G1039" s="1"/>
      <c r="H1039" s="1"/>
    </row>
    <row r="1040" spans="3:8" x14ac:dyDescent="0.2">
      <c r="C1040" s="5"/>
      <c r="D1040" s="5"/>
      <c r="E1040" s="6"/>
      <c r="F1040" s="15"/>
      <c r="G1040" s="1"/>
      <c r="H1040" s="1"/>
    </row>
    <row r="1041" spans="3:8" x14ac:dyDescent="0.2">
      <c r="C1041" s="5"/>
      <c r="D1041" s="5"/>
      <c r="E1041" s="6"/>
      <c r="F1041" s="15"/>
      <c r="G1041" s="1"/>
      <c r="H1041" s="1"/>
    </row>
    <row r="1042" spans="3:8" x14ac:dyDescent="0.2">
      <c r="C1042" s="5"/>
      <c r="D1042" s="5"/>
      <c r="E1042" s="6"/>
      <c r="F1042" s="15"/>
      <c r="G1042" s="1"/>
      <c r="H1042" s="1"/>
    </row>
    <row r="1043" spans="3:8" x14ac:dyDescent="0.2">
      <c r="C1043" s="5"/>
      <c r="D1043" s="5"/>
      <c r="E1043" s="6"/>
      <c r="F1043" s="15"/>
      <c r="G1043" s="1"/>
      <c r="H1043" s="1"/>
    </row>
    <row r="1044" spans="3:8" x14ac:dyDescent="0.2">
      <c r="C1044" s="5"/>
      <c r="D1044" s="5"/>
      <c r="E1044" s="6"/>
      <c r="F1044" s="15"/>
      <c r="G1044" s="1"/>
      <c r="H1044" s="1"/>
    </row>
    <row r="1045" spans="3:8" x14ac:dyDescent="0.2">
      <c r="C1045" s="5"/>
      <c r="D1045" s="5"/>
      <c r="E1045" s="6"/>
      <c r="F1045" s="15"/>
      <c r="G1045" s="1"/>
      <c r="H1045" s="1"/>
    </row>
    <row r="1046" spans="3:8" x14ac:dyDescent="0.2">
      <c r="C1046" s="5"/>
      <c r="D1046" s="5"/>
      <c r="E1046" s="6"/>
      <c r="F1046" s="15"/>
      <c r="G1046" s="1"/>
      <c r="H1046" s="1"/>
    </row>
    <row r="1047" spans="3:8" x14ac:dyDescent="0.2">
      <c r="C1047" s="5"/>
      <c r="D1047" s="5"/>
      <c r="E1047" s="6"/>
      <c r="F1047" s="15"/>
      <c r="G1047" s="1"/>
      <c r="H1047" s="1"/>
    </row>
    <row r="1048" spans="3:8" x14ac:dyDescent="0.2">
      <c r="C1048" s="5"/>
      <c r="D1048" s="5"/>
      <c r="E1048" s="6"/>
      <c r="F1048" s="15"/>
      <c r="G1048" s="1"/>
      <c r="H1048" s="1"/>
    </row>
    <row r="1049" spans="3:8" x14ac:dyDescent="0.2">
      <c r="C1049" s="5"/>
      <c r="D1049" s="5"/>
      <c r="E1049" s="6"/>
      <c r="F1049" s="15"/>
      <c r="G1049" s="1"/>
      <c r="H1049" s="1"/>
    </row>
    <row r="1050" spans="3:8" x14ac:dyDescent="0.2">
      <c r="C1050" s="5"/>
      <c r="D1050" s="5"/>
      <c r="E1050" s="6"/>
      <c r="F1050" s="15"/>
      <c r="G1050" s="1"/>
      <c r="H1050" s="1"/>
    </row>
    <row r="1051" spans="3:8" x14ac:dyDescent="0.2">
      <c r="C1051" s="5"/>
      <c r="D1051" s="5"/>
      <c r="E1051" s="6"/>
      <c r="F1051" s="15"/>
      <c r="G1051" s="1"/>
      <c r="H1051" s="1"/>
    </row>
    <row r="1052" spans="3:8" x14ac:dyDescent="0.2">
      <c r="C1052" s="5"/>
      <c r="D1052" s="5"/>
      <c r="E1052" s="6"/>
      <c r="F1052" s="15"/>
      <c r="G1052" s="1"/>
      <c r="H1052" s="1"/>
    </row>
    <row r="1053" spans="3:8" x14ac:dyDescent="0.2">
      <c r="C1053" s="5"/>
      <c r="D1053" s="5"/>
      <c r="E1053" s="6"/>
      <c r="F1053" s="15"/>
      <c r="G1053" s="1"/>
      <c r="H1053" s="1"/>
    </row>
    <row r="1054" spans="3:8" x14ac:dyDescent="0.2">
      <c r="C1054" s="5"/>
      <c r="D1054" s="5"/>
      <c r="E1054" s="6"/>
      <c r="F1054" s="15"/>
      <c r="G1054" s="1"/>
      <c r="H1054" s="1"/>
    </row>
    <row r="1055" spans="3:8" x14ac:dyDescent="0.2">
      <c r="C1055" s="5"/>
      <c r="D1055" s="5"/>
      <c r="E1055" s="6"/>
      <c r="F1055" s="15"/>
      <c r="G1055" s="1"/>
      <c r="H1055" s="1"/>
    </row>
    <row r="1056" spans="3:8" x14ac:dyDescent="0.2">
      <c r="C1056" s="5"/>
      <c r="D1056" s="5"/>
      <c r="E1056" s="6"/>
      <c r="F1056" s="15"/>
      <c r="G1056" s="1"/>
      <c r="H1056" s="1"/>
    </row>
    <row r="1057" spans="3:8" x14ac:dyDescent="0.2">
      <c r="C1057" s="5"/>
      <c r="D1057" s="5"/>
      <c r="E1057" s="6"/>
      <c r="F1057" s="15"/>
      <c r="G1057" s="1"/>
      <c r="H1057" s="1"/>
    </row>
    <row r="1058" spans="3:8" x14ac:dyDescent="0.2">
      <c r="C1058" s="5"/>
      <c r="D1058" s="5"/>
      <c r="E1058" s="6"/>
      <c r="F1058" s="15"/>
      <c r="G1058" s="1"/>
      <c r="H1058" s="1"/>
    </row>
    <row r="1059" spans="3:8" x14ac:dyDescent="0.2">
      <c r="C1059" s="5"/>
      <c r="D1059" s="5"/>
      <c r="E1059" s="6"/>
      <c r="F1059" s="15"/>
      <c r="G1059" s="1"/>
      <c r="H1059" s="1"/>
    </row>
    <row r="1060" spans="3:8" x14ac:dyDescent="0.2">
      <c r="C1060" s="5"/>
      <c r="D1060" s="5"/>
      <c r="E1060" s="6"/>
      <c r="F1060" s="15"/>
      <c r="G1060" s="1"/>
      <c r="H1060" s="1"/>
    </row>
    <row r="1061" spans="3:8" x14ac:dyDescent="0.2">
      <c r="C1061" s="5"/>
      <c r="D1061" s="5"/>
      <c r="E1061" s="6"/>
      <c r="F1061" s="15"/>
      <c r="G1061" s="1"/>
      <c r="H1061" s="1"/>
    </row>
    <row r="1062" spans="3:8" x14ac:dyDescent="0.2">
      <c r="C1062" s="5"/>
      <c r="D1062" s="5"/>
      <c r="E1062" s="6"/>
      <c r="F1062" s="15"/>
      <c r="G1062" s="1"/>
      <c r="H1062" s="1"/>
    </row>
    <row r="1063" spans="3:8" x14ac:dyDescent="0.2">
      <c r="C1063" s="5"/>
      <c r="D1063" s="5"/>
      <c r="E1063" s="6"/>
      <c r="F1063" s="15"/>
      <c r="G1063" s="1"/>
      <c r="H1063" s="1"/>
    </row>
    <row r="1064" spans="3:8" x14ac:dyDescent="0.2">
      <c r="C1064" s="5"/>
      <c r="D1064" s="5"/>
      <c r="E1064" s="6"/>
      <c r="F1064" s="15"/>
      <c r="G1064" s="1"/>
      <c r="H1064" s="1"/>
    </row>
    <row r="1065" spans="3:8" x14ac:dyDescent="0.2">
      <c r="C1065" s="5"/>
      <c r="D1065" s="5"/>
      <c r="E1065" s="6"/>
      <c r="F1065" s="15"/>
      <c r="G1065" s="1"/>
      <c r="H1065" s="1"/>
    </row>
    <row r="1066" spans="3:8" x14ac:dyDescent="0.2">
      <c r="C1066" s="5"/>
      <c r="D1066" s="5"/>
      <c r="E1066" s="6"/>
      <c r="F1066" s="15"/>
      <c r="G1066" s="1"/>
      <c r="H1066" s="1"/>
    </row>
    <row r="1067" spans="3:8" x14ac:dyDescent="0.2">
      <c r="C1067" s="5"/>
      <c r="D1067" s="5"/>
      <c r="E1067" s="6"/>
      <c r="F1067" s="15"/>
      <c r="G1067" s="1"/>
      <c r="H1067" s="1"/>
    </row>
    <row r="1068" spans="3:8" x14ac:dyDescent="0.2">
      <c r="C1068" s="5"/>
      <c r="D1068" s="5"/>
      <c r="E1068" s="6"/>
      <c r="F1068" s="15"/>
      <c r="G1068" s="1"/>
      <c r="H1068" s="1"/>
    </row>
    <row r="1069" spans="3:8" x14ac:dyDescent="0.2">
      <c r="C1069" s="5"/>
      <c r="D1069" s="5"/>
      <c r="E1069" s="6"/>
      <c r="F1069" s="15"/>
      <c r="G1069" s="1"/>
      <c r="H1069" s="1"/>
    </row>
    <row r="1070" spans="3:8" x14ac:dyDescent="0.2">
      <c r="C1070" s="5"/>
      <c r="D1070" s="5"/>
      <c r="E1070" s="6"/>
      <c r="F1070" s="15"/>
      <c r="G1070" s="1"/>
      <c r="H1070" s="1"/>
    </row>
    <row r="1071" spans="3:8" x14ac:dyDescent="0.2">
      <c r="C1071" s="5"/>
      <c r="D1071" s="5"/>
      <c r="E1071" s="6"/>
      <c r="F1071" s="15"/>
      <c r="G1071" s="1"/>
      <c r="H1071" s="1"/>
    </row>
    <row r="1072" spans="3:8" x14ac:dyDescent="0.2">
      <c r="C1072" s="5"/>
      <c r="D1072" s="5"/>
      <c r="E1072" s="6"/>
      <c r="F1072" s="15"/>
      <c r="G1072" s="1"/>
      <c r="H1072" s="1"/>
    </row>
    <row r="1073" spans="3:8" x14ac:dyDescent="0.2">
      <c r="C1073" s="5"/>
      <c r="D1073" s="5"/>
      <c r="E1073" s="6"/>
      <c r="F1073" s="15"/>
      <c r="G1073" s="1"/>
      <c r="H1073" s="1"/>
    </row>
    <row r="1074" spans="3:8" x14ac:dyDescent="0.2">
      <c r="C1074" s="5"/>
      <c r="D1074" s="5"/>
      <c r="E1074" s="6"/>
      <c r="F1074" s="15"/>
      <c r="G1074" s="1"/>
      <c r="H1074" s="1"/>
    </row>
    <row r="1075" spans="3:8" x14ac:dyDescent="0.2">
      <c r="C1075" s="5"/>
      <c r="D1075" s="5"/>
      <c r="E1075" s="6"/>
      <c r="F1075" s="15"/>
      <c r="G1075" s="1"/>
      <c r="H1075" s="1"/>
    </row>
    <row r="1076" spans="3:8" x14ac:dyDescent="0.2">
      <c r="C1076" s="5"/>
      <c r="D1076" s="5"/>
      <c r="E1076" s="6"/>
      <c r="F1076" s="15"/>
      <c r="G1076" s="1"/>
      <c r="H1076" s="1"/>
    </row>
    <row r="1077" spans="3:8" x14ac:dyDescent="0.2">
      <c r="C1077" s="5"/>
      <c r="D1077" s="5"/>
      <c r="E1077" s="6"/>
      <c r="F1077" s="15"/>
      <c r="G1077" s="1"/>
      <c r="H1077" s="1"/>
    </row>
    <row r="1078" spans="3:8" x14ac:dyDescent="0.2">
      <c r="C1078" s="5"/>
      <c r="D1078" s="5"/>
      <c r="E1078" s="6"/>
      <c r="F1078" s="15"/>
      <c r="G1078" s="1"/>
      <c r="H1078" s="1"/>
    </row>
    <row r="1079" spans="3:8" x14ac:dyDescent="0.2">
      <c r="C1079" s="5"/>
      <c r="D1079" s="5"/>
      <c r="E1079" s="6"/>
      <c r="F1079" s="15"/>
      <c r="G1079" s="1"/>
      <c r="H1079" s="1"/>
    </row>
    <row r="1080" spans="3:8" x14ac:dyDescent="0.2">
      <c r="C1080" s="5"/>
      <c r="D1080" s="5"/>
      <c r="E1080" s="6"/>
      <c r="F1080" s="15"/>
      <c r="G1080" s="1"/>
      <c r="H1080" s="1"/>
    </row>
    <row r="1081" spans="3:8" x14ac:dyDescent="0.2">
      <c r="C1081" s="5"/>
      <c r="D1081" s="5"/>
      <c r="E1081" s="6"/>
      <c r="F1081" s="15"/>
      <c r="G1081" s="1"/>
      <c r="H1081" s="1"/>
    </row>
    <row r="1082" spans="3:8" x14ac:dyDescent="0.2">
      <c r="C1082" s="5"/>
      <c r="D1082" s="5"/>
      <c r="E1082" s="6"/>
      <c r="F1082" s="15"/>
      <c r="G1082" s="1"/>
      <c r="H1082" s="1"/>
    </row>
    <row r="1083" spans="3:8" x14ac:dyDescent="0.2">
      <c r="C1083" s="5"/>
      <c r="D1083" s="5"/>
      <c r="E1083" s="6"/>
      <c r="F1083" s="15"/>
      <c r="G1083" s="1"/>
      <c r="H1083" s="1"/>
    </row>
    <row r="1084" spans="3:8" x14ac:dyDescent="0.2">
      <c r="C1084" s="5"/>
      <c r="D1084" s="5"/>
      <c r="E1084" s="6"/>
      <c r="F1084" s="15"/>
      <c r="G1084" s="1"/>
      <c r="H1084" s="1"/>
    </row>
    <row r="1085" spans="3:8" x14ac:dyDescent="0.2">
      <c r="C1085" s="5"/>
      <c r="D1085" s="5"/>
      <c r="E1085" s="6"/>
      <c r="F1085" s="15"/>
      <c r="G1085" s="1"/>
      <c r="H1085" s="1"/>
    </row>
    <row r="1086" spans="3:8" x14ac:dyDescent="0.2">
      <c r="C1086" s="5"/>
      <c r="D1086" s="5"/>
      <c r="E1086" s="6"/>
      <c r="F1086" s="15"/>
      <c r="G1086" s="1"/>
      <c r="H1086" s="1"/>
    </row>
    <row r="1087" spans="3:8" x14ac:dyDescent="0.2">
      <c r="C1087" s="5"/>
      <c r="D1087" s="5"/>
      <c r="E1087" s="6"/>
      <c r="F1087" s="15"/>
      <c r="G1087" s="1"/>
      <c r="H1087" s="1"/>
    </row>
    <row r="1088" spans="3:8" x14ac:dyDescent="0.2">
      <c r="C1088" s="5"/>
      <c r="D1088" s="5"/>
      <c r="E1088" s="6"/>
      <c r="F1088" s="15"/>
      <c r="G1088" s="1"/>
      <c r="H1088" s="1"/>
    </row>
    <row r="1089" spans="3:8" x14ac:dyDescent="0.2">
      <c r="C1089" s="5"/>
      <c r="D1089" s="5"/>
      <c r="E1089" s="6"/>
      <c r="F1089" s="15"/>
      <c r="G1089" s="1"/>
      <c r="H1089" s="1"/>
    </row>
    <row r="1090" spans="3:8" x14ac:dyDescent="0.2">
      <c r="C1090" s="5"/>
      <c r="D1090" s="5"/>
      <c r="E1090" s="6"/>
      <c r="F1090" s="15"/>
      <c r="G1090" s="1"/>
      <c r="H1090" s="1"/>
    </row>
    <row r="1091" spans="3:8" x14ac:dyDescent="0.2">
      <c r="C1091" s="5"/>
      <c r="D1091" s="5"/>
      <c r="E1091" s="6"/>
      <c r="F1091" s="15"/>
      <c r="G1091" s="1"/>
      <c r="H1091" s="1"/>
    </row>
    <row r="1092" spans="3:8" x14ac:dyDescent="0.2">
      <c r="C1092" s="5"/>
      <c r="D1092" s="5"/>
      <c r="E1092" s="6"/>
      <c r="F1092" s="15"/>
      <c r="G1092" s="1"/>
      <c r="H1092" s="1"/>
    </row>
    <row r="1093" spans="3:8" x14ac:dyDescent="0.2">
      <c r="C1093" s="5"/>
      <c r="D1093" s="5"/>
      <c r="E1093" s="6"/>
      <c r="F1093" s="15"/>
      <c r="G1093" s="1"/>
      <c r="H1093" s="1"/>
    </row>
    <row r="1094" spans="3:8" x14ac:dyDescent="0.2">
      <c r="C1094" s="5"/>
      <c r="D1094" s="5"/>
      <c r="E1094" s="6"/>
      <c r="F1094" s="15"/>
      <c r="G1094" s="1"/>
      <c r="H1094" s="1"/>
    </row>
    <row r="1095" spans="3:8" x14ac:dyDescent="0.2">
      <c r="C1095" s="5"/>
      <c r="D1095" s="5"/>
      <c r="E1095" s="6"/>
      <c r="F1095" s="15"/>
      <c r="G1095" s="1"/>
      <c r="H1095" s="1"/>
    </row>
    <row r="1096" spans="3:8" x14ac:dyDescent="0.2">
      <c r="C1096" s="5"/>
      <c r="D1096" s="5"/>
      <c r="E1096" s="6"/>
      <c r="F1096" s="15"/>
      <c r="G1096" s="1"/>
      <c r="H1096" s="1"/>
    </row>
    <row r="1097" spans="3:8" x14ac:dyDescent="0.2">
      <c r="C1097" s="5"/>
      <c r="D1097" s="5"/>
      <c r="E1097" s="6"/>
      <c r="F1097" s="15"/>
      <c r="G1097" s="1"/>
      <c r="H1097" s="1"/>
    </row>
    <row r="1098" spans="3:8" x14ac:dyDescent="0.2">
      <c r="C1098" s="5"/>
      <c r="D1098" s="5"/>
      <c r="E1098" s="6"/>
      <c r="F1098" s="15"/>
      <c r="G1098" s="1"/>
      <c r="H1098" s="1"/>
    </row>
    <row r="1099" spans="3:8" x14ac:dyDescent="0.2">
      <c r="C1099" s="5"/>
      <c r="D1099" s="5"/>
      <c r="E1099" s="6"/>
      <c r="F1099" s="15"/>
      <c r="G1099" s="1"/>
      <c r="H1099" s="1"/>
    </row>
    <row r="1100" spans="3:8" x14ac:dyDescent="0.2">
      <c r="C1100" s="5"/>
      <c r="D1100" s="5"/>
      <c r="E1100" s="6"/>
      <c r="F1100" s="15"/>
      <c r="G1100" s="1"/>
      <c r="H1100" s="1"/>
    </row>
    <row r="1101" spans="3:8" x14ac:dyDescent="0.2">
      <c r="C1101" s="5"/>
      <c r="D1101" s="5"/>
      <c r="E1101" s="6"/>
      <c r="F1101" s="15"/>
      <c r="G1101" s="1"/>
      <c r="H1101" s="1"/>
    </row>
    <row r="1102" spans="3:8" x14ac:dyDescent="0.2">
      <c r="C1102" s="5"/>
      <c r="D1102" s="5"/>
      <c r="E1102" s="6"/>
      <c r="F1102" s="15"/>
      <c r="G1102" s="1"/>
      <c r="H1102" s="1"/>
    </row>
    <row r="1103" spans="3:8" x14ac:dyDescent="0.2">
      <c r="C1103" s="5"/>
      <c r="D1103" s="5"/>
      <c r="E1103" s="6"/>
      <c r="F1103" s="15"/>
      <c r="G1103" s="1"/>
      <c r="H1103" s="1"/>
    </row>
    <row r="1104" spans="3:8" x14ac:dyDescent="0.2">
      <c r="C1104" s="5"/>
      <c r="D1104" s="5"/>
      <c r="E1104" s="6"/>
      <c r="F1104" s="15"/>
      <c r="G1104" s="1"/>
      <c r="H1104" s="1"/>
    </row>
    <row r="1105" spans="3:8" x14ac:dyDescent="0.2">
      <c r="C1105" s="5"/>
      <c r="D1105" s="5"/>
      <c r="E1105" s="6"/>
      <c r="F1105" s="15"/>
      <c r="G1105" s="1"/>
      <c r="H1105" s="1"/>
    </row>
    <row r="1106" spans="3:8" x14ac:dyDescent="0.2">
      <c r="C1106" s="5"/>
      <c r="D1106" s="5"/>
      <c r="E1106" s="6"/>
      <c r="F1106" s="15"/>
      <c r="G1106" s="1"/>
      <c r="H1106" s="1"/>
    </row>
    <row r="1107" spans="3:8" x14ac:dyDescent="0.2">
      <c r="C1107" s="5"/>
      <c r="D1107" s="5"/>
      <c r="E1107" s="6"/>
      <c r="F1107" s="15"/>
      <c r="G1107" s="1"/>
      <c r="H1107" s="1"/>
    </row>
    <row r="1108" spans="3:8" x14ac:dyDescent="0.2">
      <c r="C1108" s="5"/>
      <c r="D1108" s="5"/>
      <c r="E1108" s="6"/>
      <c r="F1108" s="15"/>
      <c r="G1108" s="1"/>
      <c r="H1108" s="1"/>
    </row>
    <row r="1109" spans="3:8" x14ac:dyDescent="0.2">
      <c r="C1109" s="5"/>
      <c r="D1109" s="5"/>
      <c r="E1109" s="6"/>
      <c r="F1109" s="15"/>
      <c r="G1109" s="1"/>
      <c r="H1109" s="1"/>
    </row>
    <row r="1110" spans="3:8" x14ac:dyDescent="0.2">
      <c r="C1110" s="5"/>
      <c r="D1110" s="5"/>
      <c r="E1110" s="6"/>
      <c r="F1110" s="15"/>
      <c r="G1110" s="1"/>
      <c r="H1110" s="1"/>
    </row>
    <row r="1111" spans="3:8" x14ac:dyDescent="0.2">
      <c r="C1111" s="5"/>
      <c r="D1111" s="5"/>
      <c r="E1111" s="6"/>
      <c r="F1111" s="15"/>
      <c r="G1111" s="1"/>
      <c r="H1111" s="1"/>
    </row>
    <row r="1112" spans="3:8" x14ac:dyDescent="0.2">
      <c r="C1112" s="5"/>
      <c r="D1112" s="5"/>
      <c r="E1112" s="6"/>
      <c r="F1112" s="15"/>
      <c r="G1112" s="1"/>
      <c r="H1112" s="1"/>
    </row>
    <row r="1113" spans="3:8" x14ac:dyDescent="0.2">
      <c r="C1113" s="5"/>
      <c r="D1113" s="5"/>
      <c r="E1113" s="6"/>
      <c r="F1113" s="15"/>
      <c r="G1113" s="1"/>
      <c r="H1113" s="1"/>
    </row>
    <row r="1114" spans="3:8" x14ac:dyDescent="0.2">
      <c r="C1114" s="5"/>
      <c r="D1114" s="5"/>
      <c r="E1114" s="6"/>
      <c r="F1114" s="15"/>
      <c r="G1114" s="1"/>
      <c r="H1114" s="1"/>
    </row>
    <row r="1115" spans="3:8" x14ac:dyDescent="0.2">
      <c r="C1115" s="5"/>
      <c r="D1115" s="5"/>
      <c r="E1115" s="6"/>
      <c r="F1115" s="15"/>
      <c r="G1115" s="1"/>
      <c r="H1115" s="1"/>
    </row>
    <row r="1116" spans="3:8" x14ac:dyDescent="0.2">
      <c r="C1116" s="5"/>
      <c r="D1116" s="5"/>
      <c r="E1116" s="6"/>
      <c r="F1116" s="15"/>
      <c r="G1116" s="1"/>
      <c r="H1116" s="1"/>
    </row>
    <row r="1117" spans="3:8" x14ac:dyDescent="0.2">
      <c r="C1117" s="5"/>
      <c r="D1117" s="5"/>
      <c r="E1117" s="6"/>
      <c r="F1117" s="15"/>
      <c r="G1117" s="1"/>
      <c r="H1117" s="1"/>
    </row>
    <row r="1118" spans="3:8" x14ac:dyDescent="0.2">
      <c r="C1118" s="5"/>
      <c r="D1118" s="5"/>
      <c r="E1118" s="6"/>
      <c r="F1118" s="15"/>
      <c r="G1118" s="1"/>
      <c r="H1118" s="1"/>
    </row>
    <row r="1119" spans="3:8" x14ac:dyDescent="0.2">
      <c r="C1119" s="5"/>
      <c r="D1119" s="5"/>
      <c r="E1119" s="6"/>
      <c r="F1119" s="15"/>
      <c r="G1119" s="1"/>
      <c r="H1119" s="1"/>
    </row>
    <row r="1120" spans="3:8" x14ac:dyDescent="0.2">
      <c r="C1120" s="5"/>
      <c r="D1120" s="5"/>
      <c r="E1120" s="6"/>
      <c r="F1120" s="15"/>
      <c r="G1120" s="1"/>
      <c r="H1120" s="1"/>
    </row>
    <row r="1121" spans="3:8" x14ac:dyDescent="0.2">
      <c r="C1121" s="5"/>
      <c r="D1121" s="5"/>
      <c r="E1121" s="6"/>
      <c r="F1121" s="15"/>
      <c r="G1121" s="1"/>
      <c r="H1121" s="1"/>
    </row>
    <row r="1122" spans="3:8" x14ac:dyDescent="0.2">
      <c r="C1122" s="5"/>
      <c r="D1122" s="5"/>
      <c r="E1122" s="6"/>
      <c r="F1122" s="15"/>
      <c r="G1122" s="1"/>
      <c r="H1122" s="1"/>
    </row>
    <row r="1123" spans="3:8" x14ac:dyDescent="0.2">
      <c r="C1123" s="5"/>
      <c r="D1123" s="5"/>
      <c r="E1123" s="6"/>
      <c r="F1123" s="15"/>
      <c r="G1123" s="1"/>
      <c r="H1123" s="1"/>
    </row>
    <row r="1124" spans="3:8" x14ac:dyDescent="0.2">
      <c r="C1124" s="5"/>
      <c r="D1124" s="5"/>
      <c r="E1124" s="6"/>
      <c r="F1124" s="15"/>
      <c r="G1124" s="1"/>
      <c r="H1124" s="1"/>
    </row>
    <row r="1125" spans="3:8" x14ac:dyDescent="0.2">
      <c r="C1125" s="5"/>
      <c r="D1125" s="5"/>
      <c r="E1125" s="6"/>
      <c r="F1125" s="15"/>
      <c r="G1125" s="1"/>
      <c r="H1125" s="1"/>
    </row>
    <row r="1126" spans="3:8" x14ac:dyDescent="0.2">
      <c r="C1126" s="5"/>
      <c r="D1126" s="5"/>
      <c r="E1126" s="6"/>
      <c r="F1126" s="15"/>
      <c r="G1126" s="1"/>
      <c r="H1126" s="1"/>
    </row>
    <row r="1127" spans="3:8" x14ac:dyDescent="0.2">
      <c r="C1127" s="5"/>
      <c r="D1127" s="5"/>
      <c r="E1127" s="6"/>
      <c r="F1127" s="15"/>
      <c r="G1127" s="1"/>
      <c r="H1127" s="1"/>
    </row>
    <row r="1128" spans="3:8" x14ac:dyDescent="0.2">
      <c r="C1128" s="5"/>
      <c r="D1128" s="5"/>
      <c r="E1128" s="6"/>
      <c r="F1128" s="15"/>
      <c r="G1128" s="1"/>
      <c r="H1128" s="1"/>
    </row>
    <row r="1129" spans="3:8" x14ac:dyDescent="0.2">
      <c r="C1129" s="5"/>
      <c r="D1129" s="5"/>
      <c r="E1129" s="6"/>
      <c r="F1129" s="15"/>
      <c r="G1129" s="1"/>
      <c r="H1129" s="1"/>
    </row>
    <row r="1130" spans="3:8" x14ac:dyDescent="0.2">
      <c r="C1130" s="5"/>
      <c r="D1130" s="5"/>
      <c r="E1130" s="6"/>
      <c r="F1130" s="15"/>
      <c r="G1130" s="1"/>
      <c r="H1130" s="1"/>
    </row>
    <row r="1131" spans="3:8" x14ac:dyDescent="0.2">
      <c r="C1131" s="5"/>
      <c r="D1131" s="5"/>
      <c r="E1131" s="6"/>
      <c r="F1131" s="15"/>
      <c r="G1131" s="1"/>
      <c r="H1131" s="1"/>
    </row>
    <row r="1132" spans="3:8" x14ac:dyDescent="0.2">
      <c r="C1132" s="5"/>
      <c r="D1132" s="5"/>
      <c r="E1132" s="6"/>
      <c r="F1132" s="15"/>
      <c r="G1132" s="1"/>
      <c r="H1132" s="1"/>
    </row>
    <row r="1133" spans="3:8" x14ac:dyDescent="0.2">
      <c r="C1133" s="5"/>
      <c r="D1133" s="5"/>
      <c r="E1133" s="6"/>
      <c r="F1133" s="15"/>
      <c r="G1133" s="1"/>
      <c r="H1133" s="1"/>
    </row>
    <row r="1134" spans="3:8" x14ac:dyDescent="0.2">
      <c r="C1134" s="5"/>
      <c r="D1134" s="5"/>
      <c r="E1134" s="6"/>
      <c r="F1134" s="15"/>
      <c r="G1134" s="1"/>
      <c r="H1134" s="1"/>
    </row>
    <row r="1135" spans="3:8" x14ac:dyDescent="0.2">
      <c r="C1135" s="5"/>
      <c r="D1135" s="5"/>
      <c r="E1135" s="6"/>
      <c r="F1135" s="15"/>
      <c r="G1135" s="1"/>
      <c r="H1135" s="1"/>
    </row>
    <row r="1136" spans="3:8" x14ac:dyDescent="0.2">
      <c r="C1136" s="5"/>
      <c r="D1136" s="5"/>
      <c r="E1136" s="6"/>
      <c r="F1136" s="15"/>
      <c r="G1136" s="1"/>
      <c r="H1136" s="1"/>
    </row>
    <row r="1137" spans="3:8" x14ac:dyDescent="0.2">
      <c r="C1137" s="5"/>
      <c r="D1137" s="5"/>
      <c r="E1137" s="6"/>
      <c r="F1137" s="15"/>
      <c r="G1137" s="1"/>
      <c r="H1137" s="1"/>
    </row>
    <row r="1138" spans="3:8" x14ac:dyDescent="0.2">
      <c r="C1138" s="5"/>
      <c r="D1138" s="5"/>
      <c r="E1138" s="6"/>
      <c r="F1138" s="15"/>
      <c r="G1138" s="1"/>
      <c r="H1138" s="1"/>
    </row>
    <row r="1139" spans="3:8" x14ac:dyDescent="0.2">
      <c r="C1139" s="5"/>
      <c r="D1139" s="5"/>
      <c r="E1139" s="6"/>
      <c r="F1139" s="15"/>
      <c r="G1139" s="1"/>
      <c r="H1139" s="1"/>
    </row>
    <row r="1140" spans="3:8" x14ac:dyDescent="0.2">
      <c r="C1140" s="5"/>
      <c r="D1140" s="5"/>
      <c r="E1140" s="6"/>
      <c r="F1140" s="15"/>
      <c r="G1140" s="1"/>
      <c r="H1140" s="1"/>
    </row>
    <row r="1141" spans="3:8" x14ac:dyDescent="0.2">
      <c r="C1141" s="5"/>
      <c r="D1141" s="5"/>
      <c r="E1141" s="6"/>
      <c r="F1141" s="15"/>
      <c r="G1141" s="1"/>
      <c r="H1141" s="1"/>
    </row>
    <row r="1142" spans="3:8" x14ac:dyDescent="0.2">
      <c r="C1142" s="5"/>
      <c r="D1142" s="5"/>
      <c r="E1142" s="6"/>
      <c r="F1142" s="15"/>
      <c r="G1142" s="1"/>
      <c r="H1142" s="1"/>
    </row>
    <row r="1143" spans="3:8" x14ac:dyDescent="0.2">
      <c r="C1143" s="5"/>
      <c r="D1143" s="5"/>
      <c r="E1143" s="6"/>
      <c r="F1143" s="15"/>
      <c r="G1143" s="1"/>
      <c r="H1143" s="1"/>
    </row>
    <row r="1144" spans="3:8" x14ac:dyDescent="0.2">
      <c r="C1144" s="5"/>
      <c r="D1144" s="5"/>
      <c r="E1144" s="6"/>
      <c r="F1144" s="15"/>
      <c r="G1144" s="1"/>
      <c r="H1144" s="1"/>
    </row>
    <row r="1145" spans="3:8" x14ac:dyDescent="0.2">
      <c r="C1145" s="5"/>
      <c r="D1145" s="5"/>
      <c r="E1145" s="6"/>
      <c r="F1145" s="15"/>
      <c r="G1145" s="1"/>
      <c r="H1145" s="1"/>
    </row>
    <row r="1146" spans="3:8" x14ac:dyDescent="0.2">
      <c r="C1146" s="5"/>
      <c r="D1146" s="5"/>
      <c r="E1146" s="6"/>
      <c r="F1146" s="15"/>
      <c r="G1146" s="1"/>
      <c r="H1146" s="1"/>
    </row>
    <row r="1147" spans="3:8" x14ac:dyDescent="0.2">
      <c r="C1147" s="5"/>
      <c r="D1147" s="5"/>
      <c r="E1147" s="6"/>
      <c r="F1147" s="15"/>
      <c r="G1147" s="1"/>
      <c r="H1147" s="1"/>
    </row>
    <row r="1148" spans="3:8" x14ac:dyDescent="0.2">
      <c r="C1148" s="5"/>
      <c r="D1148" s="5"/>
      <c r="E1148" s="6"/>
      <c r="F1148" s="15"/>
      <c r="G1148" s="1"/>
      <c r="H1148" s="1"/>
    </row>
    <row r="1149" spans="3:8" x14ac:dyDescent="0.2">
      <c r="C1149" s="5"/>
      <c r="D1149" s="5"/>
      <c r="E1149" s="6"/>
      <c r="F1149" s="15"/>
      <c r="G1149" s="1"/>
      <c r="H1149" s="1"/>
    </row>
    <row r="1150" spans="3:8" x14ac:dyDescent="0.2">
      <c r="C1150" s="5"/>
      <c r="D1150" s="5"/>
      <c r="E1150" s="6"/>
      <c r="F1150" s="15"/>
      <c r="G1150" s="1"/>
      <c r="H1150" s="1"/>
    </row>
    <row r="1151" spans="3:8" x14ac:dyDescent="0.2">
      <c r="C1151" s="5"/>
      <c r="D1151" s="5"/>
      <c r="E1151" s="6"/>
      <c r="F1151" s="15"/>
      <c r="G1151" s="1"/>
      <c r="H1151" s="1"/>
    </row>
    <row r="1152" spans="3:8" x14ac:dyDescent="0.2">
      <c r="C1152" s="5"/>
      <c r="D1152" s="5"/>
      <c r="E1152" s="6"/>
      <c r="F1152" s="15"/>
      <c r="G1152" s="1"/>
      <c r="H1152" s="1"/>
    </row>
    <row r="1153" spans="3:8" x14ac:dyDescent="0.2">
      <c r="C1153" s="5"/>
      <c r="D1153" s="5"/>
      <c r="E1153" s="6"/>
      <c r="F1153" s="15"/>
      <c r="G1153" s="1"/>
      <c r="H1153" s="1"/>
    </row>
    <row r="1154" spans="3:8" x14ac:dyDescent="0.2">
      <c r="C1154" s="5"/>
      <c r="D1154" s="5"/>
      <c r="E1154" s="6"/>
      <c r="F1154" s="15"/>
      <c r="G1154" s="1"/>
      <c r="H1154" s="1"/>
    </row>
    <row r="1155" spans="3:8" x14ac:dyDescent="0.2">
      <c r="C1155" s="5"/>
      <c r="D1155" s="5"/>
      <c r="E1155" s="6"/>
      <c r="F1155" s="15"/>
      <c r="G1155" s="1"/>
      <c r="H1155" s="1"/>
    </row>
    <row r="1156" spans="3:8" x14ac:dyDescent="0.2">
      <c r="C1156" s="5"/>
      <c r="D1156" s="5"/>
      <c r="E1156" s="6"/>
      <c r="F1156" s="15"/>
      <c r="G1156" s="1"/>
      <c r="H1156" s="1"/>
    </row>
    <row r="1157" spans="3:8" x14ac:dyDescent="0.2">
      <c r="C1157" s="5"/>
      <c r="D1157" s="5"/>
      <c r="E1157" s="6"/>
      <c r="F1157" s="15"/>
      <c r="G1157" s="1"/>
      <c r="H1157" s="1"/>
    </row>
    <row r="1158" spans="3:8" x14ac:dyDescent="0.2">
      <c r="C1158" s="5"/>
      <c r="D1158" s="5"/>
      <c r="E1158" s="6"/>
      <c r="F1158" s="15"/>
      <c r="G1158" s="1"/>
      <c r="H1158" s="1"/>
    </row>
    <row r="1159" spans="3:8" x14ac:dyDescent="0.2">
      <c r="C1159" s="5"/>
      <c r="D1159" s="5"/>
      <c r="E1159" s="6"/>
      <c r="F1159" s="15"/>
      <c r="G1159" s="1"/>
      <c r="H1159" s="1"/>
    </row>
    <row r="1160" spans="3:8" x14ac:dyDescent="0.2">
      <c r="C1160" s="5"/>
      <c r="D1160" s="5"/>
      <c r="E1160" s="6"/>
      <c r="F1160" s="15"/>
      <c r="G1160" s="1"/>
      <c r="H1160" s="1"/>
    </row>
    <row r="1161" spans="3:8" x14ac:dyDescent="0.2">
      <c r="C1161" s="5"/>
      <c r="D1161" s="5"/>
      <c r="E1161" s="6"/>
      <c r="F1161" s="15"/>
      <c r="G1161" s="1"/>
      <c r="H1161" s="1"/>
    </row>
    <row r="1162" spans="3:8" x14ac:dyDescent="0.2">
      <c r="C1162" s="5"/>
      <c r="D1162" s="5"/>
      <c r="E1162" s="6"/>
      <c r="F1162" s="15"/>
      <c r="G1162" s="1"/>
      <c r="H1162" s="1"/>
    </row>
    <row r="1163" spans="3:8" x14ac:dyDescent="0.2">
      <c r="C1163" s="5"/>
      <c r="D1163" s="5"/>
      <c r="E1163" s="6"/>
      <c r="F1163" s="15"/>
      <c r="G1163" s="1"/>
      <c r="H1163" s="1"/>
    </row>
    <row r="1164" spans="3:8" x14ac:dyDescent="0.2">
      <c r="C1164" s="5"/>
      <c r="D1164" s="5"/>
      <c r="E1164" s="6"/>
      <c r="F1164" s="15"/>
      <c r="G1164" s="1"/>
      <c r="H1164" s="1"/>
    </row>
    <row r="1165" spans="3:8" x14ac:dyDescent="0.2">
      <c r="C1165" s="5"/>
      <c r="D1165" s="5"/>
      <c r="E1165" s="6"/>
      <c r="F1165" s="15"/>
      <c r="G1165" s="1"/>
      <c r="H1165" s="1"/>
    </row>
    <row r="1166" spans="3:8" x14ac:dyDescent="0.2">
      <c r="C1166" s="5"/>
      <c r="D1166" s="5"/>
      <c r="E1166" s="6"/>
      <c r="F1166" s="15"/>
      <c r="G1166" s="1"/>
      <c r="H1166" s="1"/>
    </row>
    <row r="1167" spans="3:8" x14ac:dyDescent="0.2">
      <c r="C1167" s="5"/>
      <c r="D1167" s="5"/>
      <c r="E1167" s="6"/>
      <c r="F1167" s="15"/>
      <c r="G1167" s="1"/>
      <c r="H1167" s="1"/>
    </row>
    <row r="1168" spans="3:8" x14ac:dyDescent="0.2">
      <c r="C1168" s="5"/>
      <c r="D1168" s="5"/>
      <c r="E1168" s="6"/>
      <c r="F1168" s="15"/>
      <c r="G1168" s="1"/>
      <c r="H1168" s="1"/>
    </row>
    <row r="1169" spans="3:8" x14ac:dyDescent="0.2">
      <c r="C1169" s="5"/>
      <c r="D1169" s="5"/>
      <c r="E1169" s="6"/>
      <c r="F1169" s="15"/>
      <c r="G1169" s="1"/>
      <c r="H1169" s="1"/>
    </row>
    <row r="1170" spans="3:8" x14ac:dyDescent="0.2">
      <c r="C1170" s="5"/>
      <c r="D1170" s="5"/>
      <c r="E1170" s="6"/>
      <c r="F1170" s="15"/>
      <c r="G1170" s="1"/>
      <c r="H1170" s="1"/>
    </row>
    <row r="1171" spans="3:8" x14ac:dyDescent="0.2">
      <c r="C1171" s="5"/>
      <c r="D1171" s="5"/>
      <c r="E1171" s="6"/>
      <c r="F1171" s="15"/>
      <c r="G1171" s="1"/>
      <c r="H1171" s="1"/>
    </row>
    <row r="1172" spans="3:8" x14ac:dyDescent="0.2">
      <c r="C1172" s="5"/>
      <c r="D1172" s="5"/>
      <c r="E1172" s="6"/>
      <c r="F1172" s="15"/>
      <c r="G1172" s="1"/>
      <c r="H1172" s="1"/>
    </row>
    <row r="1173" spans="3:8" x14ac:dyDescent="0.2">
      <c r="C1173" s="5"/>
      <c r="D1173" s="5"/>
      <c r="E1173" s="6"/>
      <c r="F1173" s="15"/>
      <c r="G1173" s="1"/>
      <c r="H1173" s="1"/>
    </row>
    <row r="1174" spans="3:8" x14ac:dyDescent="0.2">
      <c r="C1174" s="5"/>
      <c r="D1174" s="5"/>
      <c r="E1174" s="6"/>
      <c r="F1174" s="15"/>
      <c r="G1174" s="1"/>
      <c r="H1174" s="1"/>
    </row>
    <row r="1175" spans="3:8" x14ac:dyDescent="0.2">
      <c r="C1175" s="5"/>
      <c r="D1175" s="5"/>
      <c r="E1175" s="6"/>
      <c r="F1175" s="15"/>
      <c r="G1175" s="1"/>
      <c r="H1175" s="1"/>
    </row>
    <row r="1176" spans="3:8" x14ac:dyDescent="0.2">
      <c r="C1176" s="5"/>
      <c r="D1176" s="5"/>
      <c r="E1176" s="6"/>
      <c r="F1176" s="15"/>
      <c r="G1176" s="1"/>
      <c r="H1176" s="1"/>
    </row>
    <row r="1177" spans="3:8" x14ac:dyDescent="0.2">
      <c r="C1177" s="5"/>
      <c r="D1177" s="5"/>
      <c r="E1177" s="6"/>
      <c r="F1177" s="15"/>
      <c r="G1177" s="1"/>
      <c r="H1177" s="1"/>
    </row>
    <row r="1178" spans="3:8" x14ac:dyDescent="0.2">
      <c r="C1178" s="5"/>
      <c r="D1178" s="5"/>
      <c r="E1178" s="6"/>
      <c r="F1178" s="15"/>
      <c r="G1178" s="1"/>
      <c r="H1178" s="1"/>
    </row>
    <row r="1179" spans="3:8" x14ac:dyDescent="0.2">
      <c r="C1179" s="5"/>
      <c r="D1179" s="5"/>
      <c r="E1179" s="6"/>
      <c r="F1179" s="15"/>
      <c r="G1179" s="1"/>
      <c r="H1179" s="1"/>
    </row>
    <row r="1180" spans="3:8" x14ac:dyDescent="0.2">
      <c r="C1180" s="5"/>
      <c r="D1180" s="5"/>
      <c r="E1180" s="6"/>
      <c r="F1180" s="15"/>
      <c r="G1180" s="1"/>
      <c r="H1180" s="1"/>
    </row>
    <row r="1181" spans="3:8" x14ac:dyDescent="0.2">
      <c r="C1181" s="5"/>
      <c r="D1181" s="5"/>
      <c r="E1181" s="6"/>
      <c r="F1181" s="15"/>
      <c r="G1181" s="1"/>
      <c r="H1181" s="1"/>
    </row>
    <row r="1182" spans="3:8" x14ac:dyDescent="0.2">
      <c r="C1182" s="5"/>
      <c r="D1182" s="5"/>
      <c r="E1182" s="6"/>
      <c r="F1182" s="15"/>
      <c r="G1182" s="1"/>
      <c r="H1182" s="1"/>
    </row>
    <row r="1183" spans="3:8" x14ac:dyDescent="0.2">
      <c r="C1183" s="5"/>
      <c r="D1183" s="5"/>
      <c r="E1183" s="6"/>
      <c r="F1183" s="15"/>
      <c r="G1183" s="1"/>
      <c r="H1183" s="1"/>
    </row>
    <row r="1184" spans="3:8" x14ac:dyDescent="0.2">
      <c r="C1184" s="5"/>
      <c r="D1184" s="5"/>
      <c r="E1184" s="6"/>
      <c r="F1184" s="15"/>
      <c r="G1184" s="1"/>
      <c r="H1184" s="1"/>
    </row>
    <row r="1185" spans="3:8" x14ac:dyDescent="0.2">
      <c r="C1185" s="5"/>
      <c r="D1185" s="5"/>
      <c r="E1185" s="6"/>
      <c r="F1185" s="15"/>
      <c r="G1185" s="1"/>
      <c r="H1185" s="1"/>
    </row>
    <row r="1186" spans="3:8" x14ac:dyDescent="0.2">
      <c r="C1186" s="5"/>
      <c r="D1186" s="5"/>
      <c r="E1186" s="6"/>
      <c r="F1186" s="15"/>
      <c r="G1186" s="1"/>
      <c r="H1186" s="1"/>
    </row>
    <row r="1187" spans="3:8" x14ac:dyDescent="0.2">
      <c r="C1187" s="5"/>
      <c r="D1187" s="5"/>
      <c r="E1187" s="6"/>
      <c r="F1187" s="15"/>
      <c r="G1187" s="1"/>
      <c r="H1187" s="1"/>
    </row>
    <row r="1188" spans="3:8" x14ac:dyDescent="0.2">
      <c r="C1188" s="5"/>
      <c r="D1188" s="5"/>
      <c r="E1188" s="6"/>
      <c r="F1188" s="15"/>
      <c r="G1188" s="1"/>
      <c r="H1188" s="1"/>
    </row>
    <row r="1189" spans="3:8" x14ac:dyDescent="0.2">
      <c r="C1189" s="5"/>
      <c r="D1189" s="5"/>
      <c r="E1189" s="6"/>
      <c r="F1189" s="15"/>
      <c r="G1189" s="1"/>
      <c r="H1189" s="1"/>
    </row>
    <row r="1190" spans="3:8" x14ac:dyDescent="0.2">
      <c r="C1190" s="5"/>
      <c r="D1190" s="5"/>
      <c r="E1190" s="6"/>
      <c r="F1190" s="15"/>
      <c r="G1190" s="1"/>
      <c r="H1190" s="1"/>
    </row>
    <row r="1191" spans="3:8" x14ac:dyDescent="0.2">
      <c r="C1191" s="5"/>
      <c r="D1191" s="5"/>
      <c r="E1191" s="6"/>
      <c r="F1191" s="15"/>
      <c r="G1191" s="1"/>
      <c r="H1191" s="1"/>
    </row>
    <row r="1192" spans="3:8" x14ac:dyDescent="0.2">
      <c r="C1192" s="5"/>
      <c r="D1192" s="5"/>
      <c r="E1192" s="6"/>
      <c r="F1192" s="15"/>
      <c r="G1192" s="1"/>
      <c r="H1192" s="1"/>
    </row>
    <row r="1193" spans="3:8" x14ac:dyDescent="0.2">
      <c r="C1193" s="5"/>
      <c r="D1193" s="5"/>
      <c r="E1193" s="6"/>
      <c r="F1193" s="15"/>
      <c r="G1193" s="1"/>
      <c r="H1193" s="1"/>
    </row>
    <row r="1194" spans="3:8" x14ac:dyDescent="0.2">
      <c r="C1194" s="5"/>
      <c r="D1194" s="5"/>
      <c r="E1194" s="6"/>
      <c r="F1194" s="15"/>
      <c r="G1194" s="1"/>
      <c r="H1194" s="1"/>
    </row>
    <row r="1195" spans="3:8" x14ac:dyDescent="0.2">
      <c r="C1195" s="5"/>
      <c r="D1195" s="5"/>
      <c r="E1195" s="6"/>
      <c r="F1195" s="15"/>
      <c r="G1195" s="1"/>
      <c r="H1195" s="1"/>
    </row>
    <row r="1196" spans="3:8" x14ac:dyDescent="0.2">
      <c r="C1196" s="5"/>
      <c r="D1196" s="5"/>
      <c r="E1196" s="6"/>
      <c r="F1196" s="15"/>
      <c r="G1196" s="1"/>
      <c r="H1196" s="1"/>
    </row>
    <row r="1197" spans="3:8" x14ac:dyDescent="0.2">
      <c r="C1197" s="5"/>
      <c r="D1197" s="5"/>
      <c r="E1197" s="6"/>
      <c r="F1197" s="15"/>
      <c r="G1197" s="1"/>
      <c r="H1197" s="1"/>
    </row>
    <row r="1198" spans="3:8" x14ac:dyDescent="0.2">
      <c r="C1198" s="5"/>
      <c r="D1198" s="5"/>
      <c r="E1198" s="6"/>
      <c r="F1198" s="15"/>
      <c r="G1198" s="1"/>
      <c r="H1198" s="1"/>
    </row>
    <row r="1199" spans="3:8" x14ac:dyDescent="0.2">
      <c r="C1199" s="5"/>
      <c r="D1199" s="5"/>
      <c r="E1199" s="6"/>
      <c r="F1199" s="15"/>
      <c r="G1199" s="1"/>
      <c r="H1199" s="1"/>
    </row>
    <row r="1200" spans="3:8" x14ac:dyDescent="0.2">
      <c r="C1200" s="5"/>
      <c r="D1200" s="5"/>
      <c r="E1200" s="6"/>
      <c r="F1200" s="15"/>
      <c r="G1200" s="1"/>
      <c r="H1200" s="1"/>
    </row>
    <row r="1201" spans="3:8" x14ac:dyDescent="0.2">
      <c r="C1201" s="5"/>
      <c r="D1201" s="5"/>
      <c r="E1201" s="6"/>
      <c r="F1201" s="15"/>
      <c r="G1201" s="1"/>
      <c r="H1201" s="1"/>
    </row>
    <row r="1202" spans="3:8" x14ac:dyDescent="0.2">
      <c r="C1202" s="5"/>
      <c r="D1202" s="5"/>
      <c r="E1202" s="6"/>
      <c r="F1202" s="15"/>
      <c r="G1202" s="1"/>
      <c r="H1202" s="1"/>
    </row>
    <row r="1203" spans="3:8" x14ac:dyDescent="0.2">
      <c r="C1203" s="5"/>
      <c r="D1203" s="5"/>
      <c r="E1203" s="6"/>
      <c r="F1203" s="15"/>
      <c r="G1203" s="1"/>
      <c r="H1203" s="1"/>
    </row>
    <row r="1204" spans="3:8" x14ac:dyDescent="0.2">
      <c r="C1204" s="5"/>
      <c r="D1204" s="5"/>
      <c r="E1204" s="6"/>
      <c r="F1204" s="15"/>
      <c r="G1204" s="1"/>
      <c r="H1204" s="1"/>
    </row>
    <row r="1205" spans="3:8" x14ac:dyDescent="0.2">
      <c r="C1205" s="5"/>
      <c r="D1205" s="5"/>
      <c r="E1205" s="6"/>
      <c r="F1205" s="15"/>
      <c r="G1205" s="1"/>
      <c r="H1205" s="1"/>
    </row>
    <row r="1206" spans="3:8" x14ac:dyDescent="0.2">
      <c r="C1206" s="5"/>
      <c r="D1206" s="5"/>
      <c r="E1206" s="6"/>
      <c r="F1206" s="15"/>
      <c r="G1206" s="1"/>
      <c r="H1206" s="1"/>
    </row>
    <row r="1207" spans="3:8" x14ac:dyDescent="0.2">
      <c r="C1207" s="5"/>
      <c r="D1207" s="5"/>
      <c r="E1207" s="6"/>
      <c r="F1207" s="15"/>
      <c r="G1207" s="1"/>
      <c r="H1207" s="1"/>
    </row>
    <row r="1208" spans="3:8" x14ac:dyDescent="0.2">
      <c r="C1208" s="5"/>
      <c r="D1208" s="5"/>
      <c r="E1208" s="6"/>
      <c r="F1208" s="15"/>
      <c r="G1208" s="1"/>
      <c r="H1208" s="1"/>
    </row>
    <row r="1209" spans="3:8" x14ac:dyDescent="0.2">
      <c r="C1209" s="5"/>
      <c r="D1209" s="5"/>
      <c r="E1209" s="6"/>
      <c r="F1209" s="15"/>
      <c r="G1209" s="1"/>
      <c r="H1209" s="1"/>
    </row>
    <row r="1210" spans="3:8" x14ac:dyDescent="0.2">
      <c r="C1210" s="5"/>
      <c r="D1210" s="5"/>
      <c r="E1210" s="6"/>
      <c r="F1210" s="15"/>
      <c r="G1210" s="1"/>
      <c r="H1210" s="1"/>
    </row>
    <row r="1211" spans="3:8" x14ac:dyDescent="0.2">
      <c r="C1211" s="5"/>
      <c r="D1211" s="5"/>
      <c r="E1211" s="6"/>
      <c r="F1211" s="15"/>
      <c r="G1211" s="1"/>
      <c r="H1211" s="1"/>
    </row>
    <row r="1212" spans="3:8" x14ac:dyDescent="0.2">
      <c r="C1212" s="5"/>
      <c r="D1212" s="5"/>
      <c r="E1212" s="6"/>
      <c r="F1212" s="15"/>
      <c r="G1212" s="1"/>
      <c r="H1212" s="1"/>
    </row>
    <row r="1213" spans="3:8" x14ac:dyDescent="0.2">
      <c r="C1213" s="5"/>
      <c r="D1213" s="5"/>
      <c r="E1213" s="6"/>
      <c r="F1213" s="15"/>
      <c r="G1213" s="1"/>
      <c r="H1213" s="1"/>
    </row>
    <row r="1214" spans="3:8" x14ac:dyDescent="0.2">
      <c r="C1214" s="5"/>
      <c r="D1214" s="5"/>
      <c r="E1214" s="6"/>
      <c r="F1214" s="15"/>
      <c r="G1214" s="1"/>
      <c r="H1214" s="1"/>
    </row>
    <row r="1215" spans="3:8" x14ac:dyDescent="0.2">
      <c r="C1215" s="5"/>
      <c r="D1215" s="5"/>
      <c r="E1215" s="6"/>
      <c r="F1215" s="15"/>
      <c r="G1215" s="1"/>
      <c r="H1215" s="1"/>
    </row>
    <row r="1216" spans="3:8" x14ac:dyDescent="0.2">
      <c r="C1216" s="5"/>
      <c r="D1216" s="5"/>
      <c r="E1216" s="6"/>
      <c r="F1216" s="15"/>
      <c r="G1216" s="1"/>
      <c r="H1216" s="1"/>
    </row>
    <row r="1217" spans="3:8" x14ac:dyDescent="0.2">
      <c r="C1217" s="5"/>
      <c r="D1217" s="5"/>
      <c r="E1217" s="6"/>
      <c r="F1217" s="15"/>
      <c r="G1217" s="1"/>
      <c r="H1217" s="1"/>
    </row>
    <row r="1218" spans="3:8" x14ac:dyDescent="0.2">
      <c r="C1218" s="5"/>
      <c r="D1218" s="5"/>
      <c r="E1218" s="6"/>
      <c r="F1218" s="15"/>
      <c r="G1218" s="1"/>
      <c r="H1218" s="1"/>
    </row>
    <row r="1219" spans="3:8" x14ac:dyDescent="0.2">
      <c r="C1219" s="5"/>
      <c r="D1219" s="5"/>
      <c r="E1219" s="6"/>
      <c r="F1219" s="15"/>
      <c r="G1219" s="1"/>
      <c r="H1219" s="1"/>
    </row>
    <row r="1220" spans="3:8" x14ac:dyDescent="0.2">
      <c r="C1220" s="5"/>
      <c r="D1220" s="5"/>
      <c r="E1220" s="6"/>
      <c r="F1220" s="15"/>
      <c r="G1220" s="1"/>
      <c r="H1220" s="1"/>
    </row>
    <row r="1221" spans="3:8" x14ac:dyDescent="0.2">
      <c r="C1221" s="5"/>
      <c r="D1221" s="5"/>
      <c r="E1221" s="6"/>
      <c r="F1221" s="15"/>
      <c r="G1221" s="1"/>
      <c r="H1221" s="1"/>
    </row>
    <row r="1222" spans="3:8" x14ac:dyDescent="0.2">
      <c r="C1222" s="5"/>
      <c r="D1222" s="5"/>
      <c r="E1222" s="6"/>
      <c r="F1222" s="15"/>
      <c r="G1222" s="1"/>
      <c r="H1222" s="1"/>
    </row>
    <row r="1223" spans="3:8" x14ac:dyDescent="0.2">
      <c r="C1223" s="5"/>
      <c r="D1223" s="5"/>
      <c r="E1223" s="6"/>
      <c r="F1223" s="15"/>
      <c r="G1223" s="1"/>
      <c r="H1223" s="1"/>
    </row>
    <row r="1224" spans="3:8" x14ac:dyDescent="0.2">
      <c r="C1224" s="5"/>
      <c r="D1224" s="5"/>
      <c r="E1224" s="6"/>
      <c r="F1224" s="15"/>
      <c r="G1224" s="1"/>
      <c r="H1224" s="1"/>
    </row>
    <row r="1225" spans="3:8" x14ac:dyDescent="0.2">
      <c r="C1225" s="5"/>
      <c r="D1225" s="5"/>
      <c r="E1225" s="6"/>
      <c r="F1225" s="15"/>
      <c r="G1225" s="1"/>
      <c r="H1225" s="1"/>
    </row>
    <row r="1226" spans="3:8" x14ac:dyDescent="0.2">
      <c r="C1226" s="5"/>
      <c r="D1226" s="5"/>
      <c r="E1226" s="6"/>
      <c r="F1226" s="15"/>
      <c r="G1226" s="1"/>
      <c r="H1226" s="1"/>
    </row>
    <row r="1227" spans="3:8" x14ac:dyDescent="0.2">
      <c r="C1227" s="5"/>
      <c r="D1227" s="5"/>
      <c r="E1227" s="6"/>
      <c r="F1227" s="15"/>
      <c r="G1227" s="1"/>
      <c r="H1227" s="1"/>
    </row>
    <row r="1228" spans="3:8" x14ac:dyDescent="0.2">
      <c r="C1228" s="5"/>
      <c r="D1228" s="5"/>
      <c r="E1228" s="6"/>
      <c r="F1228" s="15"/>
      <c r="G1228" s="1"/>
      <c r="H1228" s="1"/>
    </row>
    <row r="1229" spans="3:8" x14ac:dyDescent="0.2">
      <c r="C1229" s="5"/>
      <c r="D1229" s="5"/>
      <c r="E1229" s="6"/>
      <c r="F1229" s="15"/>
      <c r="G1229" s="1"/>
      <c r="H1229" s="1"/>
    </row>
    <row r="1230" spans="3:8" x14ac:dyDescent="0.2">
      <c r="C1230" s="5"/>
      <c r="D1230" s="5"/>
      <c r="E1230" s="6"/>
      <c r="F1230" s="15"/>
      <c r="G1230" s="1"/>
      <c r="H1230" s="1"/>
    </row>
    <row r="1231" spans="3:8" x14ac:dyDescent="0.2">
      <c r="C1231" s="5"/>
      <c r="D1231" s="5"/>
      <c r="E1231" s="6"/>
      <c r="F1231" s="15"/>
      <c r="G1231" s="1"/>
      <c r="H1231" s="1"/>
    </row>
    <row r="1232" spans="3:8" x14ac:dyDescent="0.2">
      <c r="C1232" s="5"/>
      <c r="D1232" s="5"/>
      <c r="E1232" s="6"/>
      <c r="F1232" s="15"/>
      <c r="G1232" s="1"/>
      <c r="H1232" s="1"/>
    </row>
    <row r="1233" spans="3:8" x14ac:dyDescent="0.2">
      <c r="C1233" s="5"/>
      <c r="D1233" s="5"/>
      <c r="E1233" s="6"/>
      <c r="F1233" s="15"/>
      <c r="G1233" s="1"/>
      <c r="H1233" s="1"/>
    </row>
    <row r="1234" spans="3:8" x14ac:dyDescent="0.2">
      <c r="C1234" s="5"/>
      <c r="D1234" s="5"/>
      <c r="E1234" s="6"/>
      <c r="F1234" s="15"/>
      <c r="G1234" s="1"/>
      <c r="H1234" s="1"/>
    </row>
    <row r="1235" spans="3:8" x14ac:dyDescent="0.2">
      <c r="C1235" s="5"/>
      <c r="D1235" s="5"/>
      <c r="E1235" s="6"/>
      <c r="F1235" s="15"/>
      <c r="G1235" s="1"/>
      <c r="H1235" s="1"/>
    </row>
    <row r="1236" spans="3:8" x14ac:dyDescent="0.2">
      <c r="C1236" s="5"/>
      <c r="D1236" s="5"/>
      <c r="E1236" s="6"/>
      <c r="F1236" s="15"/>
      <c r="G1236" s="1"/>
      <c r="H1236" s="1"/>
    </row>
    <row r="1237" spans="3:8" x14ac:dyDescent="0.2">
      <c r="C1237" s="5"/>
      <c r="D1237" s="5"/>
      <c r="E1237" s="6"/>
      <c r="F1237" s="15"/>
      <c r="G1237" s="1"/>
      <c r="H1237" s="1"/>
    </row>
    <row r="1238" spans="3:8" x14ac:dyDescent="0.2">
      <c r="C1238" s="5"/>
      <c r="D1238" s="5"/>
      <c r="E1238" s="6"/>
      <c r="F1238" s="15"/>
      <c r="G1238" s="1"/>
      <c r="H1238" s="1"/>
    </row>
    <row r="1239" spans="3:8" x14ac:dyDescent="0.2">
      <c r="C1239" s="5"/>
      <c r="D1239" s="5"/>
      <c r="E1239" s="6"/>
      <c r="F1239" s="15"/>
      <c r="G1239" s="1"/>
      <c r="H1239" s="1"/>
    </row>
    <row r="1240" spans="3:8" x14ac:dyDescent="0.2">
      <c r="C1240" s="5"/>
      <c r="D1240" s="5"/>
      <c r="E1240" s="6"/>
      <c r="F1240" s="15"/>
      <c r="G1240" s="1"/>
      <c r="H1240" s="1"/>
    </row>
    <row r="1241" spans="3:8" x14ac:dyDescent="0.2">
      <c r="C1241" s="5"/>
      <c r="D1241" s="5"/>
      <c r="E1241" s="6"/>
      <c r="F1241" s="15"/>
      <c r="G1241" s="1"/>
      <c r="H1241" s="1"/>
    </row>
    <row r="1242" spans="3:8" x14ac:dyDescent="0.2">
      <c r="C1242" s="5"/>
      <c r="D1242" s="5"/>
      <c r="E1242" s="6"/>
      <c r="F1242" s="15"/>
      <c r="G1242" s="1"/>
      <c r="H1242" s="1"/>
    </row>
    <row r="1243" spans="3:8" x14ac:dyDescent="0.2">
      <c r="C1243" s="5"/>
      <c r="D1243" s="5"/>
      <c r="E1243" s="6"/>
      <c r="F1243" s="15"/>
      <c r="G1243" s="1"/>
      <c r="H1243" s="1"/>
    </row>
    <row r="1244" spans="3:8" x14ac:dyDescent="0.2">
      <c r="C1244" s="5"/>
      <c r="D1244" s="5"/>
      <c r="E1244" s="6"/>
      <c r="F1244" s="15"/>
      <c r="G1244" s="1"/>
      <c r="H1244" s="1"/>
    </row>
    <row r="1245" spans="3:8" x14ac:dyDescent="0.2">
      <c r="C1245" s="5"/>
      <c r="D1245" s="5"/>
      <c r="E1245" s="6"/>
      <c r="F1245" s="15"/>
      <c r="G1245" s="1"/>
      <c r="H1245" s="1"/>
    </row>
    <row r="1246" spans="3:8" x14ac:dyDescent="0.2">
      <c r="C1246" s="5"/>
      <c r="D1246" s="5"/>
      <c r="E1246" s="6"/>
      <c r="F1246" s="15"/>
      <c r="G1246" s="1"/>
      <c r="H1246" s="1"/>
    </row>
    <row r="1247" spans="3:8" x14ac:dyDescent="0.2">
      <c r="C1247" s="5"/>
      <c r="D1247" s="5"/>
      <c r="E1247" s="6"/>
      <c r="F1247" s="15"/>
      <c r="G1247" s="1"/>
      <c r="H1247" s="1"/>
    </row>
    <row r="1248" spans="3:8" x14ac:dyDescent="0.2">
      <c r="C1248" s="5"/>
      <c r="D1248" s="5"/>
      <c r="E1248" s="6"/>
      <c r="F1248" s="15"/>
      <c r="G1248" s="1"/>
      <c r="H1248" s="1"/>
    </row>
    <row r="1249" spans="3:8" x14ac:dyDescent="0.2">
      <c r="C1249" s="5"/>
      <c r="D1249" s="5"/>
      <c r="E1249" s="6"/>
      <c r="F1249" s="15"/>
      <c r="G1249" s="1"/>
      <c r="H1249" s="1"/>
    </row>
    <row r="1250" spans="3:8" x14ac:dyDescent="0.2">
      <c r="C1250" s="5"/>
      <c r="D1250" s="5"/>
      <c r="E1250" s="6"/>
      <c r="F1250" s="15"/>
      <c r="G1250" s="1"/>
      <c r="H1250" s="1"/>
    </row>
    <row r="1251" spans="3:8" x14ac:dyDescent="0.2">
      <c r="C1251" s="5"/>
      <c r="D1251" s="5"/>
      <c r="E1251" s="6"/>
      <c r="F1251" s="15"/>
      <c r="G1251" s="1"/>
      <c r="H1251" s="1"/>
    </row>
    <row r="1252" spans="3:8" x14ac:dyDescent="0.2">
      <c r="C1252" s="5"/>
      <c r="D1252" s="5"/>
      <c r="E1252" s="6"/>
      <c r="F1252" s="15"/>
      <c r="G1252" s="1"/>
      <c r="H1252" s="1"/>
    </row>
    <row r="1253" spans="3:8" x14ac:dyDescent="0.2">
      <c r="C1253" s="5"/>
      <c r="D1253" s="5"/>
      <c r="E1253" s="6"/>
      <c r="F1253" s="15"/>
      <c r="G1253" s="1"/>
      <c r="H1253" s="1"/>
    </row>
    <row r="1254" spans="3:8" x14ac:dyDescent="0.2">
      <c r="C1254" s="5"/>
      <c r="D1254" s="5"/>
      <c r="E1254" s="6"/>
      <c r="F1254" s="15"/>
      <c r="G1254" s="1"/>
      <c r="H1254" s="1"/>
    </row>
    <row r="1255" spans="3:8" x14ac:dyDescent="0.2">
      <c r="C1255" s="5"/>
      <c r="D1255" s="5"/>
      <c r="E1255" s="6"/>
      <c r="F1255" s="15"/>
      <c r="G1255" s="1"/>
      <c r="H1255" s="1"/>
    </row>
    <row r="1256" spans="3:8" x14ac:dyDescent="0.2">
      <c r="C1256" s="5"/>
      <c r="D1256" s="5"/>
      <c r="E1256" s="6"/>
      <c r="F1256" s="15"/>
      <c r="G1256" s="1"/>
      <c r="H1256" s="1"/>
    </row>
    <row r="1257" spans="3:8" x14ac:dyDescent="0.2">
      <c r="C1257" s="5"/>
      <c r="D1257" s="5"/>
      <c r="E1257" s="6"/>
      <c r="F1257" s="15"/>
      <c r="G1257" s="1"/>
      <c r="H1257" s="1"/>
    </row>
    <row r="1258" spans="3:8" x14ac:dyDescent="0.2">
      <c r="C1258" s="5"/>
      <c r="D1258" s="5"/>
      <c r="E1258" s="6"/>
      <c r="F1258" s="15"/>
      <c r="G1258" s="1"/>
      <c r="H1258" s="1"/>
    </row>
    <row r="1259" spans="3:8" x14ac:dyDescent="0.2">
      <c r="C1259" s="5"/>
      <c r="D1259" s="5"/>
      <c r="E1259" s="6"/>
      <c r="F1259" s="15"/>
      <c r="G1259" s="1"/>
      <c r="H1259" s="1"/>
    </row>
    <row r="1260" spans="3:8" x14ac:dyDescent="0.2">
      <c r="C1260" s="5"/>
      <c r="D1260" s="5"/>
      <c r="E1260" s="6"/>
      <c r="F1260" s="15"/>
      <c r="G1260" s="1"/>
      <c r="H1260" s="1"/>
    </row>
    <row r="1261" spans="3:8" x14ac:dyDescent="0.2">
      <c r="C1261" s="5"/>
      <c r="D1261" s="5"/>
      <c r="E1261" s="6"/>
      <c r="F1261" s="15"/>
      <c r="G1261" s="1"/>
      <c r="H1261" s="1"/>
    </row>
    <row r="1262" spans="3:8" x14ac:dyDescent="0.2">
      <c r="C1262" s="5"/>
      <c r="D1262" s="5"/>
      <c r="E1262" s="6"/>
      <c r="F1262" s="15"/>
      <c r="G1262" s="1"/>
      <c r="H1262" s="1"/>
    </row>
    <row r="1263" spans="3:8" x14ac:dyDescent="0.2">
      <c r="C1263" s="5"/>
      <c r="D1263" s="5"/>
      <c r="E1263" s="6"/>
      <c r="F1263" s="15"/>
      <c r="G1263" s="1"/>
      <c r="H1263" s="1"/>
    </row>
    <row r="1264" spans="3:8" x14ac:dyDescent="0.2">
      <c r="C1264" s="5"/>
      <c r="D1264" s="5"/>
      <c r="E1264" s="6"/>
      <c r="F1264" s="15"/>
      <c r="G1264" s="1"/>
      <c r="H1264" s="1"/>
    </row>
    <row r="1265" spans="3:8" x14ac:dyDescent="0.2">
      <c r="C1265" s="5"/>
      <c r="D1265" s="5"/>
      <c r="E1265" s="6"/>
      <c r="F1265" s="15"/>
      <c r="G1265" s="1"/>
      <c r="H1265" s="1"/>
    </row>
    <row r="1266" spans="3:8" x14ac:dyDescent="0.2">
      <c r="C1266" s="5"/>
      <c r="D1266" s="5"/>
      <c r="E1266" s="6"/>
      <c r="F1266" s="15"/>
      <c r="G1266" s="1"/>
      <c r="H1266" s="1"/>
    </row>
    <row r="1267" spans="3:8" x14ac:dyDescent="0.2">
      <c r="C1267" s="5"/>
      <c r="D1267" s="5"/>
      <c r="E1267" s="6"/>
      <c r="F1267" s="15"/>
      <c r="G1267" s="1"/>
      <c r="H1267" s="1"/>
    </row>
    <row r="1268" spans="3:8" x14ac:dyDescent="0.2">
      <c r="C1268" s="5"/>
      <c r="D1268" s="5"/>
      <c r="E1268" s="6"/>
      <c r="F1268" s="15"/>
      <c r="G1268" s="1"/>
      <c r="H1268" s="1"/>
    </row>
    <row r="1269" spans="3:8" x14ac:dyDescent="0.2">
      <c r="C1269" s="5"/>
      <c r="D1269" s="5"/>
      <c r="E1269" s="6"/>
      <c r="F1269" s="15"/>
      <c r="G1269" s="1"/>
      <c r="H1269" s="1"/>
    </row>
    <row r="1270" spans="3:8" x14ac:dyDescent="0.2">
      <c r="C1270" s="5"/>
      <c r="D1270" s="5"/>
      <c r="E1270" s="6"/>
      <c r="F1270" s="15"/>
      <c r="G1270" s="1"/>
      <c r="H1270" s="1"/>
    </row>
    <row r="1271" spans="3:8" x14ac:dyDescent="0.2">
      <c r="C1271" s="5"/>
      <c r="D1271" s="5"/>
      <c r="E1271" s="6"/>
      <c r="F1271" s="15"/>
      <c r="G1271" s="1"/>
      <c r="H1271" s="1"/>
    </row>
    <row r="1272" spans="3:8" x14ac:dyDescent="0.2">
      <c r="C1272" s="5"/>
      <c r="D1272" s="5"/>
      <c r="E1272" s="6"/>
      <c r="F1272" s="15"/>
      <c r="G1272" s="1"/>
      <c r="H1272" s="1"/>
    </row>
    <row r="1273" spans="3:8" x14ac:dyDescent="0.2">
      <c r="C1273" s="5"/>
      <c r="D1273" s="5"/>
      <c r="E1273" s="6"/>
      <c r="F1273" s="15"/>
      <c r="G1273" s="1"/>
      <c r="H1273" s="1"/>
    </row>
    <row r="1274" spans="3:8" x14ac:dyDescent="0.2">
      <c r="C1274" s="5"/>
      <c r="D1274" s="5"/>
      <c r="E1274" s="6"/>
      <c r="F1274" s="15"/>
      <c r="G1274" s="1"/>
      <c r="H1274" s="1"/>
    </row>
    <row r="1275" spans="3:8" x14ac:dyDescent="0.2">
      <c r="C1275" s="5"/>
      <c r="D1275" s="5"/>
      <c r="E1275" s="6"/>
      <c r="F1275" s="15"/>
      <c r="G1275" s="1"/>
      <c r="H1275" s="1"/>
    </row>
    <row r="1276" spans="3:8" x14ac:dyDescent="0.2">
      <c r="C1276" s="5"/>
      <c r="D1276" s="5"/>
      <c r="E1276" s="6"/>
      <c r="F1276" s="15"/>
      <c r="G1276" s="1"/>
      <c r="H1276" s="1"/>
    </row>
    <row r="1277" spans="3:8" x14ac:dyDescent="0.2">
      <c r="C1277" s="5"/>
      <c r="D1277" s="5"/>
      <c r="E1277" s="6"/>
      <c r="F1277" s="15"/>
      <c r="G1277" s="1"/>
      <c r="H1277" s="1"/>
    </row>
    <row r="1278" spans="3:8" x14ac:dyDescent="0.2">
      <c r="C1278" s="5"/>
      <c r="D1278" s="5"/>
      <c r="E1278" s="6"/>
      <c r="F1278" s="15"/>
      <c r="G1278" s="1"/>
      <c r="H1278" s="1"/>
    </row>
    <row r="1279" spans="3:8" x14ac:dyDescent="0.2">
      <c r="C1279" s="5"/>
      <c r="D1279" s="5"/>
      <c r="E1279" s="6"/>
      <c r="F1279" s="15"/>
      <c r="G1279" s="1"/>
      <c r="H1279" s="1"/>
    </row>
    <row r="1280" spans="3:8" x14ac:dyDescent="0.2">
      <c r="C1280" s="5"/>
      <c r="D1280" s="5"/>
      <c r="E1280" s="6"/>
      <c r="F1280" s="15"/>
      <c r="G1280" s="1"/>
      <c r="H1280" s="1"/>
    </row>
    <row r="1281" spans="3:8" x14ac:dyDescent="0.2">
      <c r="C1281" s="5"/>
      <c r="D1281" s="5"/>
      <c r="E1281" s="6"/>
      <c r="F1281" s="15"/>
      <c r="G1281" s="1"/>
      <c r="H1281" s="1"/>
    </row>
    <row r="1282" spans="3:8" x14ac:dyDescent="0.2">
      <c r="C1282" s="5"/>
      <c r="D1282" s="5"/>
      <c r="E1282" s="6"/>
      <c r="F1282" s="15"/>
      <c r="G1282" s="1"/>
      <c r="H1282" s="1"/>
    </row>
    <row r="1283" spans="3:8" x14ac:dyDescent="0.2">
      <c r="C1283" s="5"/>
      <c r="D1283" s="5"/>
      <c r="E1283" s="6"/>
      <c r="F1283" s="15"/>
      <c r="G1283" s="1"/>
      <c r="H1283" s="1"/>
    </row>
    <row r="1284" spans="3:8" x14ac:dyDescent="0.2">
      <c r="C1284" s="5"/>
      <c r="D1284" s="5"/>
      <c r="E1284" s="6"/>
      <c r="F1284" s="15"/>
      <c r="G1284" s="1"/>
      <c r="H1284" s="1"/>
    </row>
    <row r="1285" spans="3:8" x14ac:dyDescent="0.2">
      <c r="C1285" s="5"/>
      <c r="D1285" s="5"/>
      <c r="E1285" s="6"/>
      <c r="F1285" s="15"/>
      <c r="G1285" s="1"/>
      <c r="H1285" s="1"/>
    </row>
    <row r="1286" spans="3:8" x14ac:dyDescent="0.2">
      <c r="C1286" s="5"/>
      <c r="D1286" s="5"/>
      <c r="E1286" s="6"/>
      <c r="F1286" s="15"/>
      <c r="G1286" s="1"/>
      <c r="H1286" s="1"/>
    </row>
    <row r="1287" spans="3:8" x14ac:dyDescent="0.2">
      <c r="C1287" s="5"/>
      <c r="D1287" s="5"/>
      <c r="E1287" s="6"/>
      <c r="F1287" s="15"/>
      <c r="G1287" s="1"/>
      <c r="H1287" s="1"/>
    </row>
    <row r="1288" spans="3:8" x14ac:dyDescent="0.2">
      <c r="C1288" s="5"/>
      <c r="D1288" s="5"/>
      <c r="E1288" s="6"/>
      <c r="F1288" s="15"/>
      <c r="G1288" s="1"/>
      <c r="H1288" s="1"/>
    </row>
    <row r="1289" spans="3:8" x14ac:dyDescent="0.2">
      <c r="C1289" s="5"/>
      <c r="D1289" s="5"/>
      <c r="E1289" s="6"/>
      <c r="F1289" s="15"/>
      <c r="G1289" s="1"/>
      <c r="H1289" s="1"/>
    </row>
    <row r="1290" spans="3:8" x14ac:dyDescent="0.2">
      <c r="C1290" s="5"/>
      <c r="D1290" s="5"/>
      <c r="E1290" s="6"/>
      <c r="F1290" s="15"/>
      <c r="G1290" s="1"/>
      <c r="H1290" s="1"/>
    </row>
    <row r="1291" spans="3:8" x14ac:dyDescent="0.2">
      <c r="C1291" s="5"/>
      <c r="D1291" s="5"/>
      <c r="E1291" s="6"/>
      <c r="F1291" s="15"/>
      <c r="G1291" s="1"/>
      <c r="H1291" s="1"/>
    </row>
    <row r="1292" spans="3:8" x14ac:dyDescent="0.2">
      <c r="C1292" s="5"/>
      <c r="D1292" s="5"/>
      <c r="E1292" s="6"/>
      <c r="F1292" s="15"/>
      <c r="G1292" s="1"/>
      <c r="H1292" s="1"/>
    </row>
    <row r="1293" spans="3:8" x14ac:dyDescent="0.2">
      <c r="C1293" s="5"/>
      <c r="D1293" s="5"/>
      <c r="E1293" s="6"/>
      <c r="F1293" s="15"/>
      <c r="G1293" s="1"/>
      <c r="H1293" s="1"/>
    </row>
    <row r="1294" spans="3:8" x14ac:dyDescent="0.2">
      <c r="C1294" s="5"/>
      <c r="D1294" s="5"/>
      <c r="E1294" s="6"/>
      <c r="F1294" s="15"/>
      <c r="G1294" s="1"/>
      <c r="H1294" s="1"/>
    </row>
    <row r="1295" spans="3:8" x14ac:dyDescent="0.2">
      <c r="C1295" s="5"/>
      <c r="D1295" s="5"/>
      <c r="E1295" s="6"/>
      <c r="F1295" s="15"/>
      <c r="G1295" s="1"/>
      <c r="H1295" s="1"/>
    </row>
    <row r="1296" spans="3:8" x14ac:dyDescent="0.2">
      <c r="C1296" s="5"/>
      <c r="D1296" s="5"/>
      <c r="E1296" s="6"/>
      <c r="F1296" s="15"/>
      <c r="G1296" s="1"/>
      <c r="H1296" s="1"/>
    </row>
    <row r="1297" spans="3:8" x14ac:dyDescent="0.2">
      <c r="C1297" s="5"/>
      <c r="D1297" s="5"/>
      <c r="E1297" s="6"/>
      <c r="F1297" s="15"/>
      <c r="G1297" s="1"/>
      <c r="H1297" s="1"/>
    </row>
    <row r="1298" spans="3:8" x14ac:dyDescent="0.2">
      <c r="C1298" s="5"/>
      <c r="D1298" s="5"/>
      <c r="E1298" s="6"/>
      <c r="F1298" s="15"/>
      <c r="G1298" s="1"/>
      <c r="H1298" s="1"/>
    </row>
    <row r="1299" spans="3:8" x14ac:dyDescent="0.2">
      <c r="C1299" s="5"/>
      <c r="D1299" s="5"/>
      <c r="E1299" s="6"/>
      <c r="F1299" s="15"/>
      <c r="G1299" s="1"/>
      <c r="H1299" s="1"/>
    </row>
    <row r="1300" spans="3:8" x14ac:dyDescent="0.2">
      <c r="C1300" s="5"/>
      <c r="D1300" s="5"/>
      <c r="E1300" s="6"/>
      <c r="F1300" s="15"/>
      <c r="G1300" s="1"/>
      <c r="H1300" s="1"/>
    </row>
    <row r="1301" spans="3:8" x14ac:dyDescent="0.2">
      <c r="C1301" s="5"/>
      <c r="D1301" s="5"/>
      <c r="E1301" s="6"/>
      <c r="F1301" s="15"/>
      <c r="G1301" s="1"/>
      <c r="H1301" s="1"/>
    </row>
    <row r="1302" spans="3:8" x14ac:dyDescent="0.2">
      <c r="C1302" s="5"/>
      <c r="D1302" s="5"/>
      <c r="E1302" s="6"/>
      <c r="F1302" s="15"/>
      <c r="G1302" s="1"/>
      <c r="H1302" s="1"/>
    </row>
    <row r="1303" spans="3:8" x14ac:dyDescent="0.2">
      <c r="C1303" s="5"/>
      <c r="D1303" s="5"/>
      <c r="E1303" s="6"/>
      <c r="F1303" s="15"/>
      <c r="G1303" s="1"/>
      <c r="H1303" s="1"/>
    </row>
    <row r="1304" spans="3:8" x14ac:dyDescent="0.2">
      <c r="C1304" s="5"/>
      <c r="D1304" s="5"/>
      <c r="E1304" s="6"/>
      <c r="F1304" s="15"/>
      <c r="G1304" s="1"/>
      <c r="H1304" s="1"/>
    </row>
    <row r="1305" spans="3:8" x14ac:dyDescent="0.2">
      <c r="C1305" s="5"/>
      <c r="D1305" s="5"/>
      <c r="E1305" s="6"/>
      <c r="F1305" s="15"/>
      <c r="G1305" s="1"/>
      <c r="H1305" s="1"/>
    </row>
    <row r="1306" spans="3:8" x14ac:dyDescent="0.2">
      <c r="C1306" s="5"/>
      <c r="D1306" s="5"/>
      <c r="E1306" s="6"/>
      <c r="F1306" s="15"/>
      <c r="G1306" s="1"/>
      <c r="H1306" s="1"/>
    </row>
    <row r="1307" spans="3:8" x14ac:dyDescent="0.2">
      <c r="C1307" s="5"/>
      <c r="D1307" s="5"/>
      <c r="E1307" s="6"/>
      <c r="F1307" s="15"/>
      <c r="G1307" s="1"/>
      <c r="H1307" s="1"/>
    </row>
    <row r="1308" spans="3:8" x14ac:dyDescent="0.2">
      <c r="C1308" s="5"/>
      <c r="D1308" s="5"/>
      <c r="E1308" s="6"/>
      <c r="F1308" s="15"/>
      <c r="G1308" s="1"/>
      <c r="H1308" s="1"/>
    </row>
    <row r="1309" spans="3:8" x14ac:dyDescent="0.2">
      <c r="C1309" s="5"/>
      <c r="D1309" s="5"/>
      <c r="E1309" s="6"/>
      <c r="F1309" s="15"/>
      <c r="G1309" s="1"/>
      <c r="H1309" s="1"/>
    </row>
    <row r="1310" spans="3:8" x14ac:dyDescent="0.2">
      <c r="C1310" s="5"/>
      <c r="D1310" s="5"/>
      <c r="E1310" s="6"/>
      <c r="F1310" s="15"/>
      <c r="G1310" s="1"/>
      <c r="H1310" s="1"/>
    </row>
    <row r="1311" spans="3:8" x14ac:dyDescent="0.2">
      <c r="C1311" s="5"/>
      <c r="D1311" s="5"/>
      <c r="E1311" s="6"/>
      <c r="F1311" s="15"/>
      <c r="G1311" s="1"/>
      <c r="H1311" s="1"/>
    </row>
    <row r="1312" spans="3:8" x14ac:dyDescent="0.2">
      <c r="C1312" s="5"/>
      <c r="D1312" s="5"/>
      <c r="E1312" s="6"/>
      <c r="F1312" s="15"/>
      <c r="G1312" s="1"/>
      <c r="H1312" s="1"/>
    </row>
    <row r="1313" spans="3:8" x14ac:dyDescent="0.2">
      <c r="C1313" s="5"/>
      <c r="D1313" s="5"/>
      <c r="E1313" s="6"/>
      <c r="F1313" s="15"/>
      <c r="G1313" s="1"/>
      <c r="H1313" s="1"/>
    </row>
    <row r="1314" spans="3:8" x14ac:dyDescent="0.2">
      <c r="C1314" s="5"/>
      <c r="D1314" s="5"/>
      <c r="E1314" s="6"/>
      <c r="F1314" s="15"/>
      <c r="G1314" s="1"/>
      <c r="H1314" s="1"/>
    </row>
    <row r="1315" spans="3:8" x14ac:dyDescent="0.2">
      <c r="C1315" s="5"/>
      <c r="D1315" s="5"/>
      <c r="E1315" s="6"/>
      <c r="F1315" s="15"/>
      <c r="G1315" s="1"/>
      <c r="H1315" s="1"/>
    </row>
    <row r="1316" spans="3:8" x14ac:dyDescent="0.2">
      <c r="C1316" s="5"/>
      <c r="D1316" s="5"/>
      <c r="E1316" s="6"/>
      <c r="F1316" s="15"/>
      <c r="G1316" s="1"/>
      <c r="H1316" s="1"/>
    </row>
    <row r="1317" spans="3:8" x14ac:dyDescent="0.2">
      <c r="C1317" s="5"/>
      <c r="D1317" s="5"/>
      <c r="E1317" s="6"/>
      <c r="F1317" s="15"/>
      <c r="G1317" s="1"/>
      <c r="H1317" s="1"/>
    </row>
    <row r="1318" spans="3:8" x14ac:dyDescent="0.2">
      <c r="C1318" s="5"/>
      <c r="D1318" s="5"/>
      <c r="E1318" s="6"/>
      <c r="F1318" s="15"/>
      <c r="G1318" s="1"/>
      <c r="H1318" s="1"/>
    </row>
    <row r="1319" spans="3:8" x14ac:dyDescent="0.2">
      <c r="C1319" s="5"/>
      <c r="D1319" s="5"/>
      <c r="E1319" s="6"/>
      <c r="F1319" s="15"/>
      <c r="G1319" s="1"/>
      <c r="H1319" s="1"/>
    </row>
    <row r="1320" spans="3:8" x14ac:dyDescent="0.2">
      <c r="C1320" s="5"/>
      <c r="D1320" s="5"/>
      <c r="E1320" s="6"/>
      <c r="F1320" s="15"/>
      <c r="G1320" s="1"/>
      <c r="H1320" s="1"/>
    </row>
    <row r="1321" spans="3:8" x14ac:dyDescent="0.2">
      <c r="C1321" s="5"/>
      <c r="D1321" s="5"/>
      <c r="E1321" s="6"/>
      <c r="F1321" s="15"/>
      <c r="G1321" s="1"/>
      <c r="H1321" s="1"/>
    </row>
    <row r="1322" spans="3:8" x14ac:dyDescent="0.2">
      <c r="C1322" s="5"/>
      <c r="D1322" s="5"/>
      <c r="E1322" s="6"/>
      <c r="F1322" s="15"/>
      <c r="G1322" s="1"/>
      <c r="H1322" s="1"/>
    </row>
    <row r="1323" spans="3:8" x14ac:dyDescent="0.2">
      <c r="C1323" s="5"/>
      <c r="D1323" s="5"/>
      <c r="E1323" s="6"/>
      <c r="F1323" s="15"/>
      <c r="G1323" s="1"/>
      <c r="H1323" s="1"/>
    </row>
    <row r="1324" spans="3:8" x14ac:dyDescent="0.2">
      <c r="C1324" s="5"/>
      <c r="D1324" s="5"/>
      <c r="E1324" s="6"/>
      <c r="F1324" s="15"/>
      <c r="G1324" s="1"/>
      <c r="H1324" s="1"/>
    </row>
    <row r="1325" spans="3:8" x14ac:dyDescent="0.2">
      <c r="C1325" s="5"/>
      <c r="D1325" s="5"/>
      <c r="E1325" s="6"/>
      <c r="F1325" s="15"/>
      <c r="G1325" s="1"/>
      <c r="H1325" s="1"/>
    </row>
    <row r="1326" spans="3:8" x14ac:dyDescent="0.2">
      <c r="C1326" s="5"/>
      <c r="D1326" s="5"/>
      <c r="E1326" s="6"/>
      <c r="F1326" s="15"/>
      <c r="G1326" s="1"/>
      <c r="H1326" s="1"/>
    </row>
    <row r="1327" spans="3:8" x14ac:dyDescent="0.2">
      <c r="C1327" s="5"/>
      <c r="D1327" s="5"/>
      <c r="E1327" s="6"/>
      <c r="F1327" s="15"/>
      <c r="G1327" s="1"/>
      <c r="H1327" s="1"/>
    </row>
    <row r="1328" spans="3:8" x14ac:dyDescent="0.2">
      <c r="C1328" s="5"/>
      <c r="D1328" s="5"/>
      <c r="E1328" s="6"/>
      <c r="F1328" s="15"/>
      <c r="G1328" s="1"/>
      <c r="H1328" s="1"/>
    </row>
    <row r="1329" spans="3:8" x14ac:dyDescent="0.2">
      <c r="C1329" s="5"/>
      <c r="D1329" s="5"/>
      <c r="E1329" s="6"/>
      <c r="F1329" s="15"/>
      <c r="G1329" s="1"/>
      <c r="H1329" s="1"/>
    </row>
    <row r="1330" spans="3:8" x14ac:dyDescent="0.2">
      <c r="C1330" s="5"/>
      <c r="D1330" s="5"/>
      <c r="E1330" s="6"/>
      <c r="F1330" s="15"/>
      <c r="G1330" s="1"/>
      <c r="H1330" s="1"/>
    </row>
    <row r="1331" spans="3:8" x14ac:dyDescent="0.2">
      <c r="C1331" s="5"/>
      <c r="D1331" s="5"/>
      <c r="E1331" s="6"/>
      <c r="F1331" s="15"/>
      <c r="G1331" s="1"/>
      <c r="H1331" s="1"/>
    </row>
    <row r="1332" spans="3:8" x14ac:dyDescent="0.2">
      <c r="C1332" s="5"/>
      <c r="D1332" s="5"/>
      <c r="E1332" s="6"/>
      <c r="F1332" s="15"/>
      <c r="G1332" s="1"/>
      <c r="H1332" s="1"/>
    </row>
    <row r="1333" spans="3:8" x14ac:dyDescent="0.2">
      <c r="C1333" s="5"/>
      <c r="D1333" s="5"/>
      <c r="E1333" s="6"/>
      <c r="F1333" s="15"/>
      <c r="G1333" s="1"/>
      <c r="H1333" s="1"/>
    </row>
    <row r="1334" spans="3:8" x14ac:dyDescent="0.2">
      <c r="C1334" s="5"/>
      <c r="D1334" s="5"/>
      <c r="E1334" s="6"/>
      <c r="F1334" s="15"/>
      <c r="G1334" s="1"/>
      <c r="H1334" s="1"/>
    </row>
    <row r="1335" spans="3:8" x14ac:dyDescent="0.2">
      <c r="C1335" s="5"/>
      <c r="D1335" s="5"/>
      <c r="E1335" s="6"/>
      <c r="F1335" s="15"/>
      <c r="G1335" s="1"/>
      <c r="H1335" s="1"/>
    </row>
    <row r="1336" spans="3:8" x14ac:dyDescent="0.2">
      <c r="C1336" s="5"/>
      <c r="D1336" s="5"/>
      <c r="E1336" s="6"/>
      <c r="F1336" s="15"/>
      <c r="G1336" s="1"/>
      <c r="H1336" s="1"/>
    </row>
    <row r="1337" spans="3:8" x14ac:dyDescent="0.2">
      <c r="C1337" s="5"/>
      <c r="D1337" s="5"/>
      <c r="E1337" s="6"/>
      <c r="F1337" s="15"/>
      <c r="G1337" s="1"/>
      <c r="H1337" s="1"/>
    </row>
    <row r="1338" spans="3:8" x14ac:dyDescent="0.2">
      <c r="C1338" s="5"/>
      <c r="D1338" s="5"/>
      <c r="E1338" s="6"/>
      <c r="F1338" s="15"/>
      <c r="G1338" s="1"/>
      <c r="H1338" s="1"/>
    </row>
    <row r="1339" spans="3:8" x14ac:dyDescent="0.2">
      <c r="C1339" s="5"/>
      <c r="D1339" s="5"/>
      <c r="E1339" s="6"/>
      <c r="F1339" s="15"/>
      <c r="G1339" s="1"/>
      <c r="H1339" s="1"/>
    </row>
    <row r="1340" spans="3:8" x14ac:dyDescent="0.2">
      <c r="C1340" s="5"/>
      <c r="D1340" s="5"/>
      <c r="E1340" s="6"/>
      <c r="F1340" s="15"/>
      <c r="G1340" s="1"/>
      <c r="H1340" s="1"/>
    </row>
    <row r="1341" spans="3:8" x14ac:dyDescent="0.2">
      <c r="C1341" s="5"/>
      <c r="D1341" s="5"/>
      <c r="E1341" s="6"/>
      <c r="F1341" s="15"/>
      <c r="G1341" s="1"/>
      <c r="H1341" s="1"/>
    </row>
    <row r="1342" spans="3:8" x14ac:dyDescent="0.2">
      <c r="C1342" s="5"/>
      <c r="D1342" s="5"/>
      <c r="E1342" s="6"/>
      <c r="F1342" s="15"/>
      <c r="G1342" s="1"/>
      <c r="H1342" s="1"/>
    </row>
    <row r="1343" spans="3:8" x14ac:dyDescent="0.2">
      <c r="C1343" s="5"/>
      <c r="D1343" s="5"/>
      <c r="E1343" s="6"/>
      <c r="F1343" s="15"/>
      <c r="G1343" s="1"/>
      <c r="H1343" s="1"/>
    </row>
    <row r="1344" spans="3:8" x14ac:dyDescent="0.2">
      <c r="C1344" s="5"/>
      <c r="D1344" s="5"/>
      <c r="E1344" s="6"/>
      <c r="F1344" s="15"/>
      <c r="G1344" s="1"/>
      <c r="H1344" s="1"/>
    </row>
    <row r="1345" spans="3:8" x14ac:dyDescent="0.2">
      <c r="C1345" s="5"/>
      <c r="D1345" s="5"/>
      <c r="E1345" s="6"/>
      <c r="F1345" s="15"/>
      <c r="G1345" s="1"/>
      <c r="H1345" s="1"/>
    </row>
    <row r="1346" spans="3:8" x14ac:dyDescent="0.2">
      <c r="C1346" s="5"/>
      <c r="D1346" s="5"/>
      <c r="E1346" s="6"/>
      <c r="F1346" s="15"/>
      <c r="G1346" s="1"/>
      <c r="H1346" s="1"/>
    </row>
    <row r="1347" spans="3:8" x14ac:dyDescent="0.2">
      <c r="C1347" s="5"/>
      <c r="D1347" s="5"/>
      <c r="E1347" s="6"/>
      <c r="F1347" s="15"/>
      <c r="G1347" s="1"/>
      <c r="H1347" s="1"/>
    </row>
    <row r="1348" spans="3:8" x14ac:dyDescent="0.2">
      <c r="C1348" s="5"/>
      <c r="D1348" s="5"/>
      <c r="E1348" s="6"/>
      <c r="F1348" s="15"/>
      <c r="G1348" s="1"/>
      <c r="H1348" s="1"/>
    </row>
    <row r="1349" spans="3:8" x14ac:dyDescent="0.2">
      <c r="C1349" s="5"/>
      <c r="D1349" s="5"/>
      <c r="E1349" s="6"/>
      <c r="F1349" s="15"/>
      <c r="G1349" s="1"/>
      <c r="H1349" s="1"/>
    </row>
    <row r="1350" spans="3:8" x14ac:dyDescent="0.2">
      <c r="C1350" s="5"/>
      <c r="D1350" s="5"/>
      <c r="E1350" s="6"/>
      <c r="F1350" s="15"/>
      <c r="G1350" s="1"/>
      <c r="H1350" s="1"/>
    </row>
    <row r="1351" spans="3:8" x14ac:dyDescent="0.2">
      <c r="C1351" s="5"/>
      <c r="D1351" s="5"/>
      <c r="E1351" s="6"/>
      <c r="F1351" s="15"/>
      <c r="G1351" s="1"/>
      <c r="H1351" s="1"/>
    </row>
    <row r="1352" spans="3:8" x14ac:dyDescent="0.2">
      <c r="C1352" s="5"/>
      <c r="D1352" s="5"/>
      <c r="E1352" s="6"/>
      <c r="F1352" s="15"/>
      <c r="G1352" s="1"/>
      <c r="H1352" s="1"/>
    </row>
    <row r="1353" spans="3:8" x14ac:dyDescent="0.2">
      <c r="C1353" s="5"/>
      <c r="D1353" s="5"/>
      <c r="E1353" s="6"/>
      <c r="F1353" s="15"/>
      <c r="G1353" s="1"/>
      <c r="H1353" s="1"/>
    </row>
    <row r="1354" spans="3:8" x14ac:dyDescent="0.2">
      <c r="C1354" s="5"/>
      <c r="D1354" s="5"/>
      <c r="E1354" s="6"/>
      <c r="F1354" s="15"/>
      <c r="G1354" s="1"/>
      <c r="H1354" s="1"/>
    </row>
    <row r="1355" spans="3:8" x14ac:dyDescent="0.2">
      <c r="C1355" s="5"/>
      <c r="D1355" s="5"/>
      <c r="E1355" s="6"/>
      <c r="F1355" s="15"/>
      <c r="G1355" s="1"/>
      <c r="H1355" s="1"/>
    </row>
    <row r="1356" spans="3:8" x14ac:dyDescent="0.2">
      <c r="C1356" s="5"/>
      <c r="D1356" s="5"/>
      <c r="E1356" s="6"/>
      <c r="F1356" s="15"/>
      <c r="G1356" s="1"/>
      <c r="H1356" s="1"/>
    </row>
    <row r="1357" spans="3:8" x14ac:dyDescent="0.2">
      <c r="C1357" s="5"/>
      <c r="D1357" s="5"/>
      <c r="E1357" s="6"/>
      <c r="F1357" s="15"/>
      <c r="G1357" s="1"/>
      <c r="H1357" s="1"/>
    </row>
    <row r="1358" spans="3:8" x14ac:dyDescent="0.2">
      <c r="C1358" s="5"/>
      <c r="D1358" s="5"/>
      <c r="E1358" s="6"/>
      <c r="F1358" s="15"/>
      <c r="G1358" s="1"/>
      <c r="H1358" s="1"/>
    </row>
    <row r="1359" spans="3:8" x14ac:dyDescent="0.2">
      <c r="C1359" s="5"/>
      <c r="D1359" s="5"/>
      <c r="E1359" s="6"/>
      <c r="F1359" s="15"/>
      <c r="G1359" s="1"/>
      <c r="H1359" s="1"/>
    </row>
    <row r="1360" spans="3:8" x14ac:dyDescent="0.2">
      <c r="C1360" s="5"/>
      <c r="D1360" s="5"/>
      <c r="E1360" s="6"/>
      <c r="F1360" s="15"/>
      <c r="G1360" s="1"/>
      <c r="H1360" s="1"/>
    </row>
    <row r="1361" spans="3:8" x14ac:dyDescent="0.2">
      <c r="C1361" s="5"/>
      <c r="D1361" s="5"/>
      <c r="E1361" s="6"/>
      <c r="F1361" s="15"/>
      <c r="G1361" s="1"/>
      <c r="H1361" s="1"/>
    </row>
    <row r="1362" spans="3:8" x14ac:dyDescent="0.2">
      <c r="C1362" s="5"/>
      <c r="D1362" s="5"/>
      <c r="E1362" s="6"/>
      <c r="F1362" s="15"/>
      <c r="G1362" s="1"/>
      <c r="H1362" s="1"/>
    </row>
    <row r="1363" spans="3:8" x14ac:dyDescent="0.2">
      <c r="C1363" s="5"/>
      <c r="D1363" s="5"/>
      <c r="E1363" s="6"/>
      <c r="F1363" s="15"/>
      <c r="G1363" s="1"/>
      <c r="H1363" s="1"/>
    </row>
    <row r="1364" spans="3:8" x14ac:dyDescent="0.2">
      <c r="C1364" s="5"/>
      <c r="D1364" s="5"/>
      <c r="E1364" s="6"/>
      <c r="F1364" s="15"/>
      <c r="G1364" s="1"/>
      <c r="H1364" s="1"/>
    </row>
    <row r="1365" spans="3:8" x14ac:dyDescent="0.2">
      <c r="C1365" s="5"/>
      <c r="D1365" s="5"/>
      <c r="E1365" s="6"/>
      <c r="F1365" s="15"/>
      <c r="G1365" s="1"/>
      <c r="H1365" s="1"/>
    </row>
    <row r="1366" spans="3:8" x14ac:dyDescent="0.2">
      <c r="C1366" s="5"/>
      <c r="D1366" s="5"/>
      <c r="E1366" s="6"/>
      <c r="F1366" s="15"/>
      <c r="G1366" s="1"/>
      <c r="H1366" s="1"/>
    </row>
    <row r="1367" spans="3:8" x14ac:dyDescent="0.2">
      <c r="C1367" s="5"/>
      <c r="D1367" s="5"/>
      <c r="E1367" s="6"/>
      <c r="F1367" s="15"/>
      <c r="G1367" s="1"/>
      <c r="H1367" s="1"/>
    </row>
    <row r="1368" spans="3:8" x14ac:dyDescent="0.2">
      <c r="C1368" s="5"/>
      <c r="D1368" s="5"/>
      <c r="E1368" s="6"/>
      <c r="F1368" s="15"/>
      <c r="G1368" s="1"/>
      <c r="H1368" s="1"/>
    </row>
    <row r="1369" spans="3:8" x14ac:dyDescent="0.2">
      <c r="C1369" s="5"/>
      <c r="D1369" s="5"/>
      <c r="E1369" s="6"/>
      <c r="F1369" s="15"/>
      <c r="G1369" s="1"/>
      <c r="H1369" s="1"/>
    </row>
    <row r="1370" spans="3:8" x14ac:dyDescent="0.2">
      <c r="C1370" s="5"/>
      <c r="D1370" s="5"/>
      <c r="E1370" s="6"/>
      <c r="F1370" s="15"/>
      <c r="G1370" s="1"/>
      <c r="H1370" s="1"/>
    </row>
    <row r="1371" spans="3:8" x14ac:dyDescent="0.2">
      <c r="C1371" s="5"/>
      <c r="D1371" s="5"/>
      <c r="E1371" s="6"/>
      <c r="F1371" s="15"/>
      <c r="G1371" s="1"/>
      <c r="H1371" s="1"/>
    </row>
    <row r="1372" spans="3:8" x14ac:dyDescent="0.2">
      <c r="C1372" s="5"/>
      <c r="D1372" s="5"/>
      <c r="E1372" s="6"/>
      <c r="F1372" s="15"/>
      <c r="G1372" s="1"/>
      <c r="H1372" s="1"/>
    </row>
    <row r="1373" spans="3:8" x14ac:dyDescent="0.2">
      <c r="C1373" s="5"/>
      <c r="D1373" s="5"/>
      <c r="E1373" s="6"/>
      <c r="F1373" s="15"/>
      <c r="G1373" s="1"/>
      <c r="H1373" s="1"/>
    </row>
    <row r="1374" spans="3:8" x14ac:dyDescent="0.2">
      <c r="C1374" s="5"/>
      <c r="D1374" s="5"/>
      <c r="E1374" s="6"/>
      <c r="F1374" s="15"/>
      <c r="G1374" s="1"/>
      <c r="H1374" s="1"/>
    </row>
    <row r="1375" spans="3:8" x14ac:dyDescent="0.2">
      <c r="C1375" s="5"/>
      <c r="D1375" s="5"/>
      <c r="E1375" s="6"/>
      <c r="F1375" s="15"/>
      <c r="G1375" s="1"/>
      <c r="H1375" s="1"/>
    </row>
    <row r="1376" spans="3:8" x14ac:dyDescent="0.2">
      <c r="C1376" s="5"/>
      <c r="D1376" s="5"/>
      <c r="E1376" s="6"/>
      <c r="F1376" s="15"/>
      <c r="G1376" s="1"/>
      <c r="H1376" s="1"/>
    </row>
    <row r="1377" spans="3:8" x14ac:dyDescent="0.2">
      <c r="C1377" s="5"/>
      <c r="D1377" s="5"/>
      <c r="E1377" s="6"/>
      <c r="F1377" s="15"/>
      <c r="G1377" s="1"/>
      <c r="H1377" s="1"/>
    </row>
    <row r="1378" spans="3:8" x14ac:dyDescent="0.2">
      <c r="C1378" s="5"/>
      <c r="D1378" s="5"/>
      <c r="E1378" s="6"/>
      <c r="F1378" s="15"/>
      <c r="G1378" s="1"/>
      <c r="H1378" s="1"/>
    </row>
    <row r="1379" spans="3:8" x14ac:dyDescent="0.2">
      <c r="C1379" s="5"/>
      <c r="D1379" s="5"/>
      <c r="E1379" s="6"/>
      <c r="F1379" s="15"/>
      <c r="G1379" s="1"/>
      <c r="H1379" s="1"/>
    </row>
    <row r="1380" spans="3:8" x14ac:dyDescent="0.2">
      <c r="C1380" s="5"/>
      <c r="D1380" s="5"/>
      <c r="E1380" s="6"/>
      <c r="F1380" s="15"/>
      <c r="G1380" s="1"/>
      <c r="H1380" s="1"/>
    </row>
    <row r="1381" spans="3:8" x14ac:dyDescent="0.2">
      <c r="C1381" s="5"/>
      <c r="D1381" s="5"/>
      <c r="E1381" s="6"/>
      <c r="F1381" s="15"/>
      <c r="G1381" s="1"/>
      <c r="H1381" s="1"/>
    </row>
    <row r="1382" spans="3:8" x14ac:dyDescent="0.2">
      <c r="C1382" s="5"/>
      <c r="D1382" s="5"/>
      <c r="E1382" s="6"/>
      <c r="F1382" s="15"/>
      <c r="G1382" s="1"/>
      <c r="H1382" s="1"/>
    </row>
    <row r="1383" spans="3:8" x14ac:dyDescent="0.2">
      <c r="C1383" s="5"/>
      <c r="D1383" s="5"/>
      <c r="E1383" s="6"/>
      <c r="F1383" s="15"/>
      <c r="G1383" s="1"/>
      <c r="H1383" s="1"/>
    </row>
    <row r="1384" spans="3:8" x14ac:dyDescent="0.2">
      <c r="C1384" s="5"/>
      <c r="D1384" s="5"/>
      <c r="E1384" s="6"/>
      <c r="F1384" s="15"/>
      <c r="G1384" s="1"/>
      <c r="H1384" s="1"/>
    </row>
    <row r="1385" spans="3:8" x14ac:dyDescent="0.2">
      <c r="C1385" s="5"/>
      <c r="D1385" s="5"/>
      <c r="E1385" s="6"/>
      <c r="F1385" s="15"/>
      <c r="G1385" s="1"/>
      <c r="H1385" s="1"/>
    </row>
    <row r="1386" spans="3:8" x14ac:dyDescent="0.2">
      <c r="C1386" s="5"/>
      <c r="D1386" s="5"/>
      <c r="E1386" s="6"/>
      <c r="F1386" s="15"/>
      <c r="G1386" s="1"/>
      <c r="H1386" s="1"/>
    </row>
    <row r="1387" spans="3:8" x14ac:dyDescent="0.2">
      <c r="C1387" s="5"/>
      <c r="D1387" s="5"/>
      <c r="E1387" s="6"/>
      <c r="F1387" s="15"/>
      <c r="G1387" s="1"/>
      <c r="H1387" s="1"/>
    </row>
    <row r="1388" spans="3:8" x14ac:dyDescent="0.2">
      <c r="C1388" s="5"/>
      <c r="D1388" s="5"/>
      <c r="E1388" s="6"/>
      <c r="F1388" s="15"/>
      <c r="G1388" s="1"/>
      <c r="H1388" s="1"/>
    </row>
    <row r="1389" spans="3:8" x14ac:dyDescent="0.2">
      <c r="C1389" s="5"/>
      <c r="D1389" s="5"/>
      <c r="E1389" s="6"/>
      <c r="F1389" s="15"/>
      <c r="G1389" s="1"/>
      <c r="H1389" s="1"/>
    </row>
    <row r="1390" spans="3:8" x14ac:dyDescent="0.2">
      <c r="C1390" s="5"/>
      <c r="D1390" s="5"/>
      <c r="E1390" s="6"/>
      <c r="F1390" s="15"/>
      <c r="G1390" s="1"/>
      <c r="H1390" s="1"/>
    </row>
    <row r="1391" spans="3:8" x14ac:dyDescent="0.2">
      <c r="C1391" s="5"/>
      <c r="D1391" s="5"/>
      <c r="E1391" s="6"/>
      <c r="F1391" s="15"/>
      <c r="G1391" s="1"/>
      <c r="H1391" s="1"/>
    </row>
    <row r="1392" spans="3:8" x14ac:dyDescent="0.2">
      <c r="C1392" s="5"/>
      <c r="D1392" s="5"/>
      <c r="E1392" s="6"/>
      <c r="F1392" s="15"/>
      <c r="G1392" s="1"/>
      <c r="H1392" s="1"/>
    </row>
    <row r="1393" spans="3:8" x14ac:dyDescent="0.2">
      <c r="C1393" s="5"/>
      <c r="D1393" s="5"/>
      <c r="E1393" s="6"/>
      <c r="F1393" s="15"/>
      <c r="G1393" s="1"/>
      <c r="H1393" s="1"/>
    </row>
    <row r="1394" spans="3:8" x14ac:dyDescent="0.2">
      <c r="C1394" s="5"/>
      <c r="D1394" s="5"/>
      <c r="E1394" s="6"/>
      <c r="F1394" s="15"/>
      <c r="G1394" s="1"/>
      <c r="H1394" s="1"/>
    </row>
    <row r="1395" spans="3:8" x14ac:dyDescent="0.2">
      <c r="C1395" s="5"/>
      <c r="D1395" s="5"/>
      <c r="E1395" s="6"/>
      <c r="F1395" s="15"/>
      <c r="G1395" s="1"/>
      <c r="H1395" s="1"/>
    </row>
    <row r="1396" spans="3:8" x14ac:dyDescent="0.2">
      <c r="C1396" s="5"/>
      <c r="D1396" s="5"/>
      <c r="E1396" s="6"/>
      <c r="F1396" s="15"/>
      <c r="G1396" s="1"/>
      <c r="H1396" s="1"/>
    </row>
    <row r="1397" spans="3:8" x14ac:dyDescent="0.2">
      <c r="C1397" s="5"/>
      <c r="D1397" s="5"/>
      <c r="E1397" s="6"/>
      <c r="F1397" s="15"/>
      <c r="G1397" s="1"/>
      <c r="H1397" s="1"/>
    </row>
    <row r="1398" spans="3:8" x14ac:dyDescent="0.2">
      <c r="C1398" s="5"/>
      <c r="D1398" s="5"/>
      <c r="E1398" s="6"/>
      <c r="F1398" s="15"/>
      <c r="G1398" s="1"/>
      <c r="H1398" s="1"/>
    </row>
    <row r="1399" spans="3:8" x14ac:dyDescent="0.2">
      <c r="C1399" s="5"/>
      <c r="D1399" s="5"/>
      <c r="E1399" s="6"/>
      <c r="F1399" s="15"/>
      <c r="G1399" s="1"/>
      <c r="H1399" s="1"/>
    </row>
    <row r="1400" spans="3:8" x14ac:dyDescent="0.2">
      <c r="C1400" s="5"/>
      <c r="D1400" s="5"/>
      <c r="E1400" s="6"/>
      <c r="F1400" s="15"/>
      <c r="G1400" s="1"/>
      <c r="H1400" s="1"/>
    </row>
    <row r="1401" spans="3:8" x14ac:dyDescent="0.2">
      <c r="C1401" s="5"/>
      <c r="D1401" s="5"/>
      <c r="E1401" s="6"/>
      <c r="F1401" s="15"/>
      <c r="G1401" s="1"/>
      <c r="H1401" s="1"/>
    </row>
    <row r="1402" spans="3:8" x14ac:dyDescent="0.2">
      <c r="C1402" s="5"/>
      <c r="D1402" s="5"/>
      <c r="E1402" s="6"/>
      <c r="F1402" s="15"/>
      <c r="G1402" s="1"/>
      <c r="H1402" s="1"/>
    </row>
    <row r="1403" spans="3:8" x14ac:dyDescent="0.2">
      <c r="C1403" s="5"/>
      <c r="D1403" s="5"/>
      <c r="E1403" s="6"/>
      <c r="F1403" s="15"/>
      <c r="G1403" s="1"/>
      <c r="H1403" s="1"/>
    </row>
    <row r="1404" spans="3:8" x14ac:dyDescent="0.2">
      <c r="C1404" s="5"/>
      <c r="D1404" s="5"/>
      <c r="E1404" s="6"/>
      <c r="F1404" s="15"/>
      <c r="G1404" s="1"/>
      <c r="H1404" s="1"/>
    </row>
    <row r="1405" spans="3:8" x14ac:dyDescent="0.2">
      <c r="C1405" s="5"/>
      <c r="D1405" s="5"/>
      <c r="E1405" s="6"/>
      <c r="F1405" s="15"/>
      <c r="G1405" s="1"/>
      <c r="H1405" s="1"/>
    </row>
    <row r="1406" spans="3:8" x14ac:dyDescent="0.2">
      <c r="C1406" s="5"/>
      <c r="D1406" s="5"/>
      <c r="E1406" s="6"/>
      <c r="F1406" s="15"/>
      <c r="G1406" s="1"/>
      <c r="H1406" s="1"/>
    </row>
    <row r="1407" spans="3:8" x14ac:dyDescent="0.2">
      <c r="C1407" s="5"/>
      <c r="D1407" s="5"/>
      <c r="E1407" s="6"/>
      <c r="F1407" s="15"/>
      <c r="G1407" s="1"/>
      <c r="H1407" s="1"/>
    </row>
    <row r="1408" spans="3:8" x14ac:dyDescent="0.2">
      <c r="C1408" s="5"/>
      <c r="D1408" s="5"/>
      <c r="E1408" s="6"/>
      <c r="F1408" s="15"/>
      <c r="G1408" s="1"/>
      <c r="H1408" s="1"/>
    </row>
    <row r="1409" spans="3:8" x14ac:dyDescent="0.2">
      <c r="C1409" s="5"/>
      <c r="D1409" s="5"/>
      <c r="E1409" s="6"/>
      <c r="F1409" s="15"/>
      <c r="G1409" s="1"/>
      <c r="H1409" s="1"/>
    </row>
    <row r="1410" spans="3:8" x14ac:dyDescent="0.2">
      <c r="C1410" s="5"/>
      <c r="D1410" s="5"/>
      <c r="E1410" s="6"/>
      <c r="F1410" s="15"/>
      <c r="G1410" s="1"/>
      <c r="H1410" s="1"/>
    </row>
    <row r="1411" spans="3:8" x14ac:dyDescent="0.2">
      <c r="C1411" s="5"/>
      <c r="D1411" s="5"/>
      <c r="E1411" s="6"/>
      <c r="F1411" s="15"/>
      <c r="G1411" s="1"/>
      <c r="H1411" s="1"/>
    </row>
    <row r="1412" spans="3:8" x14ac:dyDescent="0.2">
      <c r="C1412" s="5"/>
      <c r="D1412" s="5"/>
      <c r="E1412" s="6"/>
      <c r="F1412" s="15"/>
      <c r="G1412" s="1"/>
      <c r="H1412" s="1"/>
    </row>
    <row r="1413" spans="3:8" x14ac:dyDescent="0.2">
      <c r="C1413" s="5"/>
      <c r="D1413" s="5"/>
      <c r="E1413" s="6"/>
      <c r="F1413" s="15"/>
      <c r="G1413" s="1"/>
      <c r="H1413" s="1"/>
    </row>
    <row r="1414" spans="3:8" x14ac:dyDescent="0.2">
      <c r="C1414" s="5"/>
      <c r="D1414" s="5"/>
      <c r="E1414" s="6"/>
      <c r="F1414" s="15"/>
      <c r="G1414" s="1"/>
      <c r="H1414" s="1"/>
    </row>
    <row r="1415" spans="3:8" x14ac:dyDescent="0.2">
      <c r="C1415" s="5"/>
      <c r="D1415" s="5"/>
      <c r="E1415" s="6"/>
      <c r="F1415" s="15"/>
      <c r="G1415" s="1"/>
      <c r="H1415" s="1"/>
    </row>
    <row r="1416" spans="3:8" x14ac:dyDescent="0.2">
      <c r="C1416" s="5"/>
      <c r="D1416" s="5"/>
      <c r="E1416" s="6"/>
      <c r="F1416" s="15"/>
      <c r="G1416" s="1"/>
      <c r="H1416" s="1"/>
    </row>
    <row r="1417" spans="3:8" x14ac:dyDescent="0.2">
      <c r="C1417" s="5"/>
      <c r="D1417" s="5"/>
      <c r="E1417" s="6"/>
      <c r="F1417" s="15"/>
      <c r="G1417" s="1"/>
      <c r="H1417" s="1"/>
    </row>
    <row r="1418" spans="3:8" x14ac:dyDescent="0.2">
      <c r="C1418" s="5"/>
      <c r="D1418" s="5"/>
      <c r="E1418" s="6"/>
      <c r="F1418" s="15"/>
      <c r="G1418" s="1"/>
      <c r="H1418" s="1"/>
    </row>
    <row r="1419" spans="3:8" x14ac:dyDescent="0.2">
      <c r="C1419" s="5"/>
      <c r="D1419" s="5"/>
      <c r="E1419" s="6"/>
      <c r="F1419" s="15"/>
      <c r="G1419" s="1"/>
      <c r="H1419" s="1"/>
    </row>
    <row r="1420" spans="3:8" x14ac:dyDescent="0.2">
      <c r="C1420" s="5"/>
      <c r="D1420" s="5"/>
      <c r="E1420" s="6"/>
      <c r="F1420" s="15"/>
      <c r="G1420" s="1"/>
      <c r="H1420" s="1"/>
    </row>
    <row r="1421" spans="3:8" x14ac:dyDescent="0.2">
      <c r="C1421" s="5"/>
      <c r="D1421" s="5"/>
      <c r="E1421" s="6"/>
      <c r="F1421" s="15"/>
      <c r="G1421" s="1"/>
      <c r="H1421" s="1"/>
    </row>
    <row r="1422" spans="3:8" x14ac:dyDescent="0.2">
      <c r="C1422" s="5"/>
      <c r="D1422" s="5"/>
      <c r="E1422" s="6"/>
      <c r="F1422" s="15"/>
      <c r="G1422" s="1"/>
      <c r="H1422" s="1"/>
    </row>
    <row r="1423" spans="3:8" x14ac:dyDescent="0.2">
      <c r="C1423" s="5"/>
      <c r="D1423" s="5"/>
      <c r="E1423" s="6"/>
      <c r="F1423" s="15"/>
      <c r="G1423" s="1"/>
      <c r="H1423" s="1"/>
    </row>
    <row r="1424" spans="3:8" x14ac:dyDescent="0.2">
      <c r="C1424" s="5"/>
      <c r="D1424" s="5"/>
      <c r="E1424" s="6"/>
      <c r="F1424" s="15"/>
      <c r="G1424" s="1"/>
      <c r="H1424" s="1"/>
    </row>
    <row r="1425" spans="3:8" x14ac:dyDescent="0.2">
      <c r="C1425" s="5"/>
      <c r="D1425" s="5"/>
      <c r="E1425" s="6"/>
      <c r="F1425" s="15"/>
      <c r="G1425" s="1"/>
      <c r="H1425" s="1"/>
    </row>
    <row r="1426" spans="3:8" x14ac:dyDescent="0.2">
      <c r="C1426" s="5"/>
      <c r="D1426" s="5"/>
      <c r="E1426" s="6"/>
      <c r="F1426" s="15"/>
      <c r="G1426" s="1"/>
      <c r="H1426" s="1"/>
    </row>
    <row r="1427" spans="3:8" x14ac:dyDescent="0.2">
      <c r="C1427" s="5"/>
      <c r="D1427" s="5"/>
      <c r="E1427" s="6"/>
      <c r="F1427" s="15"/>
      <c r="G1427" s="1"/>
      <c r="H1427" s="1"/>
    </row>
    <row r="1428" spans="3:8" x14ac:dyDescent="0.2">
      <c r="C1428" s="5"/>
      <c r="D1428" s="5"/>
      <c r="E1428" s="6"/>
      <c r="F1428" s="15"/>
      <c r="G1428" s="1"/>
      <c r="H1428" s="1"/>
    </row>
    <row r="1429" spans="3:8" x14ac:dyDescent="0.2">
      <c r="C1429" s="5"/>
      <c r="D1429" s="5"/>
      <c r="E1429" s="6"/>
      <c r="F1429" s="15"/>
      <c r="G1429" s="1"/>
      <c r="H1429" s="1"/>
    </row>
    <row r="1430" spans="3:8" x14ac:dyDescent="0.2">
      <c r="C1430" s="5"/>
      <c r="D1430" s="5"/>
      <c r="E1430" s="6"/>
      <c r="F1430" s="15"/>
      <c r="G1430" s="1"/>
      <c r="H1430" s="1"/>
    </row>
    <row r="1431" spans="3:8" x14ac:dyDescent="0.2">
      <c r="C1431" s="5"/>
      <c r="D1431" s="5"/>
      <c r="E1431" s="6"/>
      <c r="F1431" s="15"/>
      <c r="G1431" s="1"/>
      <c r="H1431" s="1"/>
    </row>
    <row r="1432" spans="3:8" x14ac:dyDescent="0.2">
      <c r="C1432" s="5"/>
      <c r="D1432" s="5"/>
      <c r="E1432" s="6"/>
      <c r="F1432" s="15"/>
      <c r="G1432" s="1"/>
      <c r="H1432" s="1"/>
    </row>
    <row r="1433" spans="3:8" x14ac:dyDescent="0.2">
      <c r="C1433" s="5"/>
      <c r="D1433" s="5"/>
      <c r="E1433" s="6"/>
      <c r="F1433" s="15"/>
      <c r="G1433" s="1"/>
      <c r="H1433" s="1"/>
    </row>
    <row r="1434" spans="3:8" x14ac:dyDescent="0.2">
      <c r="C1434" s="5"/>
      <c r="D1434" s="5"/>
      <c r="E1434" s="6"/>
      <c r="F1434" s="15"/>
      <c r="G1434" s="1"/>
      <c r="H1434" s="1"/>
    </row>
    <row r="1435" spans="3:8" x14ac:dyDescent="0.2">
      <c r="C1435" s="5"/>
      <c r="D1435" s="5"/>
      <c r="E1435" s="6"/>
      <c r="F1435" s="15"/>
      <c r="G1435" s="1"/>
      <c r="H1435" s="1"/>
    </row>
    <row r="1436" spans="3:8" x14ac:dyDescent="0.2">
      <c r="C1436" s="5"/>
      <c r="D1436" s="5"/>
      <c r="E1436" s="6"/>
      <c r="F1436" s="15"/>
      <c r="G1436" s="1"/>
      <c r="H1436" s="1"/>
    </row>
    <row r="1437" spans="3:8" x14ac:dyDescent="0.2">
      <c r="C1437" s="5"/>
      <c r="D1437" s="5"/>
      <c r="E1437" s="6"/>
      <c r="F1437" s="15"/>
      <c r="G1437" s="1"/>
      <c r="H1437" s="1"/>
    </row>
    <row r="1438" spans="3:8" x14ac:dyDescent="0.2">
      <c r="C1438" s="5"/>
      <c r="D1438" s="5"/>
      <c r="E1438" s="6"/>
      <c r="F1438" s="15"/>
      <c r="G1438" s="1"/>
      <c r="H1438" s="1"/>
    </row>
    <row r="1439" spans="3:8" x14ac:dyDescent="0.2">
      <c r="C1439" s="5"/>
      <c r="D1439" s="5"/>
      <c r="E1439" s="6"/>
      <c r="F1439" s="15"/>
      <c r="G1439" s="1"/>
      <c r="H1439" s="1"/>
    </row>
    <row r="1440" spans="3:8" x14ac:dyDescent="0.2">
      <c r="C1440" s="5"/>
      <c r="D1440" s="5"/>
      <c r="E1440" s="6"/>
      <c r="F1440" s="15"/>
      <c r="G1440" s="1"/>
      <c r="H1440" s="1"/>
    </row>
    <row r="1441" spans="3:8" x14ac:dyDescent="0.2">
      <c r="C1441" s="5"/>
      <c r="D1441" s="5"/>
      <c r="E1441" s="6"/>
      <c r="F1441" s="15"/>
      <c r="G1441" s="1"/>
      <c r="H1441" s="1"/>
    </row>
    <row r="1442" spans="3:8" x14ac:dyDescent="0.2">
      <c r="C1442" s="5"/>
      <c r="D1442" s="5"/>
      <c r="E1442" s="6"/>
      <c r="F1442" s="15"/>
      <c r="G1442" s="1"/>
      <c r="H1442" s="1"/>
    </row>
    <row r="1443" spans="3:8" x14ac:dyDescent="0.2">
      <c r="C1443" s="5"/>
      <c r="D1443" s="5"/>
      <c r="E1443" s="6"/>
      <c r="F1443" s="15"/>
      <c r="G1443" s="1"/>
      <c r="H1443" s="1"/>
    </row>
    <row r="1444" spans="3:8" x14ac:dyDescent="0.2">
      <c r="C1444" s="5"/>
      <c r="D1444" s="5"/>
      <c r="E1444" s="6"/>
      <c r="F1444" s="15"/>
      <c r="G1444" s="1"/>
      <c r="H1444" s="1"/>
    </row>
    <row r="1445" spans="3:8" x14ac:dyDescent="0.2">
      <c r="C1445" s="5"/>
      <c r="D1445" s="5"/>
      <c r="E1445" s="6"/>
      <c r="F1445" s="15"/>
      <c r="G1445" s="1"/>
      <c r="H1445" s="1"/>
    </row>
    <row r="1446" spans="3:8" x14ac:dyDescent="0.2">
      <c r="C1446" s="5"/>
      <c r="D1446" s="5"/>
      <c r="E1446" s="6"/>
      <c r="F1446" s="15"/>
      <c r="G1446" s="1"/>
      <c r="H1446" s="1"/>
    </row>
    <row r="1447" spans="3:8" x14ac:dyDescent="0.2">
      <c r="C1447" s="5"/>
      <c r="D1447" s="5"/>
      <c r="E1447" s="6"/>
      <c r="F1447" s="15"/>
      <c r="G1447" s="1"/>
      <c r="H1447" s="1"/>
    </row>
    <row r="1448" spans="3:8" x14ac:dyDescent="0.2">
      <c r="C1448" s="5"/>
      <c r="D1448" s="5"/>
      <c r="E1448" s="6"/>
      <c r="F1448" s="15"/>
      <c r="G1448" s="1"/>
      <c r="H1448" s="1"/>
    </row>
    <row r="1449" spans="3:8" x14ac:dyDescent="0.2">
      <c r="C1449" s="5"/>
      <c r="D1449" s="5"/>
      <c r="E1449" s="6"/>
      <c r="F1449" s="15"/>
      <c r="G1449" s="1"/>
      <c r="H1449" s="1"/>
    </row>
    <row r="1450" spans="3:8" x14ac:dyDescent="0.2">
      <c r="C1450" s="5"/>
      <c r="D1450" s="5"/>
      <c r="E1450" s="6"/>
      <c r="F1450" s="15"/>
      <c r="G1450" s="1"/>
      <c r="H1450" s="1"/>
    </row>
    <row r="1451" spans="3:8" x14ac:dyDescent="0.2">
      <c r="C1451" s="5"/>
      <c r="D1451" s="5"/>
      <c r="E1451" s="6"/>
      <c r="F1451" s="15"/>
      <c r="G1451" s="1"/>
      <c r="H1451" s="1"/>
    </row>
    <row r="1452" spans="3:8" x14ac:dyDescent="0.2">
      <c r="C1452" s="5"/>
      <c r="D1452" s="5"/>
      <c r="E1452" s="6"/>
      <c r="F1452" s="15"/>
      <c r="G1452" s="1"/>
      <c r="H1452" s="1"/>
    </row>
    <row r="1453" spans="3:8" x14ac:dyDescent="0.2">
      <c r="C1453" s="5"/>
      <c r="D1453" s="5"/>
      <c r="E1453" s="6"/>
      <c r="F1453" s="15"/>
      <c r="G1453" s="1"/>
      <c r="H1453" s="1"/>
    </row>
    <row r="1454" spans="3:8" x14ac:dyDescent="0.2">
      <c r="C1454" s="5"/>
      <c r="D1454" s="5"/>
      <c r="E1454" s="6"/>
      <c r="F1454" s="15"/>
      <c r="G1454" s="1"/>
      <c r="H1454" s="1"/>
    </row>
    <row r="1455" spans="3:8" x14ac:dyDescent="0.2">
      <c r="C1455" s="5"/>
      <c r="D1455" s="5"/>
      <c r="E1455" s="6"/>
      <c r="F1455" s="15"/>
      <c r="G1455" s="1"/>
      <c r="H1455" s="1"/>
    </row>
    <row r="1456" spans="3:8" x14ac:dyDescent="0.2">
      <c r="C1456" s="5"/>
      <c r="D1456" s="5"/>
      <c r="E1456" s="6"/>
      <c r="F1456" s="15"/>
      <c r="G1456" s="1"/>
      <c r="H1456" s="1"/>
    </row>
    <row r="1457" spans="3:8" x14ac:dyDescent="0.2">
      <c r="C1457" s="5"/>
      <c r="D1457" s="5"/>
      <c r="E1457" s="6"/>
      <c r="F1457" s="15"/>
      <c r="G1457" s="1"/>
      <c r="H1457" s="1"/>
    </row>
    <row r="1458" spans="3:8" x14ac:dyDescent="0.2">
      <c r="C1458" s="5"/>
      <c r="D1458" s="5"/>
      <c r="E1458" s="6"/>
      <c r="F1458" s="15"/>
      <c r="G1458" s="1"/>
      <c r="H1458" s="1"/>
    </row>
    <row r="1459" spans="3:8" x14ac:dyDescent="0.2">
      <c r="C1459" s="5"/>
      <c r="D1459" s="5"/>
      <c r="E1459" s="6"/>
      <c r="F1459" s="15"/>
      <c r="G1459" s="1"/>
      <c r="H1459" s="1"/>
    </row>
    <row r="1460" spans="3:8" x14ac:dyDescent="0.2">
      <c r="C1460" s="5"/>
      <c r="D1460" s="5"/>
      <c r="E1460" s="6"/>
      <c r="F1460" s="15"/>
      <c r="G1460" s="1"/>
      <c r="H1460" s="1"/>
    </row>
    <row r="1461" spans="3:8" x14ac:dyDescent="0.2">
      <c r="C1461" s="5"/>
      <c r="D1461" s="5"/>
      <c r="E1461" s="6"/>
      <c r="F1461" s="15"/>
      <c r="G1461" s="1"/>
      <c r="H1461" s="1"/>
    </row>
    <row r="1462" spans="3:8" x14ac:dyDescent="0.2">
      <c r="C1462" s="5"/>
      <c r="D1462" s="5"/>
      <c r="E1462" s="6"/>
      <c r="F1462" s="15"/>
      <c r="G1462" s="1"/>
      <c r="H1462" s="1"/>
    </row>
    <row r="1463" spans="3:8" x14ac:dyDescent="0.2">
      <c r="C1463" s="5"/>
      <c r="D1463" s="5"/>
      <c r="E1463" s="6"/>
      <c r="F1463" s="15"/>
      <c r="G1463" s="1"/>
      <c r="H1463" s="1"/>
    </row>
    <row r="1464" spans="3:8" x14ac:dyDescent="0.2">
      <c r="C1464" s="5"/>
      <c r="D1464" s="5"/>
      <c r="E1464" s="6"/>
      <c r="F1464" s="15"/>
      <c r="G1464" s="1"/>
      <c r="H1464" s="1"/>
    </row>
    <row r="1465" spans="3:8" x14ac:dyDescent="0.2">
      <c r="C1465" s="5"/>
      <c r="D1465" s="5"/>
      <c r="E1465" s="6"/>
      <c r="F1465" s="15"/>
      <c r="G1465" s="1"/>
      <c r="H1465" s="1"/>
    </row>
    <row r="1466" spans="3:8" x14ac:dyDescent="0.2">
      <c r="C1466" s="5"/>
      <c r="D1466" s="5"/>
      <c r="E1466" s="6"/>
      <c r="F1466" s="15"/>
      <c r="G1466" s="1"/>
      <c r="H1466" s="1"/>
    </row>
    <row r="1467" spans="3:8" x14ac:dyDescent="0.2">
      <c r="C1467" s="5"/>
      <c r="D1467" s="5"/>
      <c r="E1467" s="6"/>
      <c r="F1467" s="15"/>
      <c r="G1467" s="1"/>
      <c r="H1467" s="1"/>
    </row>
    <row r="1468" spans="3:8" x14ac:dyDescent="0.2">
      <c r="C1468" s="5"/>
      <c r="D1468" s="5"/>
      <c r="E1468" s="6"/>
      <c r="F1468" s="15"/>
      <c r="G1468" s="1"/>
      <c r="H1468" s="1"/>
    </row>
    <row r="1469" spans="3:8" x14ac:dyDescent="0.2">
      <c r="C1469" s="5"/>
      <c r="D1469" s="5"/>
      <c r="E1469" s="6"/>
      <c r="F1469" s="15"/>
      <c r="G1469" s="1"/>
      <c r="H1469" s="1"/>
    </row>
    <row r="1470" spans="3:8" x14ac:dyDescent="0.2">
      <c r="C1470" s="5"/>
      <c r="D1470" s="5"/>
      <c r="E1470" s="6"/>
      <c r="F1470" s="15"/>
      <c r="G1470" s="1"/>
      <c r="H1470" s="1"/>
    </row>
    <row r="1471" spans="3:8" x14ac:dyDescent="0.2">
      <c r="C1471" s="5"/>
      <c r="D1471" s="5"/>
      <c r="E1471" s="6"/>
      <c r="F1471" s="15"/>
      <c r="G1471" s="1"/>
      <c r="H1471" s="1"/>
    </row>
    <row r="1472" spans="3:8" x14ac:dyDescent="0.2">
      <c r="C1472" s="5"/>
      <c r="D1472" s="5"/>
      <c r="E1472" s="6"/>
      <c r="F1472" s="15"/>
      <c r="G1472" s="1"/>
      <c r="H1472" s="1"/>
    </row>
    <row r="1473" spans="3:8" x14ac:dyDescent="0.2">
      <c r="C1473" s="5"/>
      <c r="D1473" s="5"/>
      <c r="E1473" s="6"/>
      <c r="F1473" s="15"/>
      <c r="G1473" s="1"/>
      <c r="H1473" s="1"/>
    </row>
    <row r="1474" spans="3:8" x14ac:dyDescent="0.2">
      <c r="C1474" s="5"/>
      <c r="D1474" s="5"/>
      <c r="E1474" s="6"/>
      <c r="F1474" s="15"/>
      <c r="G1474" s="1"/>
      <c r="H1474" s="1"/>
    </row>
    <row r="1475" spans="3:8" x14ac:dyDescent="0.2">
      <c r="C1475" s="5"/>
      <c r="D1475" s="5"/>
      <c r="E1475" s="6"/>
      <c r="F1475" s="15"/>
      <c r="G1475" s="1"/>
      <c r="H1475" s="1"/>
    </row>
    <row r="1476" spans="3:8" x14ac:dyDescent="0.2">
      <c r="C1476" s="5"/>
      <c r="D1476" s="5"/>
      <c r="E1476" s="6"/>
      <c r="F1476" s="15"/>
      <c r="G1476" s="1"/>
      <c r="H1476" s="1"/>
    </row>
    <row r="1477" spans="3:8" x14ac:dyDescent="0.2">
      <c r="C1477" s="5"/>
      <c r="D1477" s="5"/>
      <c r="E1477" s="6"/>
      <c r="F1477" s="15"/>
      <c r="G1477" s="1"/>
      <c r="H1477" s="1"/>
    </row>
    <row r="1478" spans="3:8" x14ac:dyDescent="0.2">
      <c r="C1478" s="5"/>
      <c r="D1478" s="5"/>
      <c r="E1478" s="6"/>
      <c r="F1478" s="15"/>
      <c r="G1478" s="1"/>
      <c r="H1478" s="1"/>
    </row>
    <row r="1479" spans="3:8" x14ac:dyDescent="0.2">
      <c r="C1479" s="5"/>
      <c r="D1479" s="5"/>
      <c r="E1479" s="6"/>
      <c r="F1479" s="15"/>
      <c r="G1479" s="1"/>
      <c r="H1479" s="1"/>
    </row>
    <row r="1480" spans="3:8" x14ac:dyDescent="0.2">
      <c r="C1480" s="5"/>
      <c r="D1480" s="5"/>
      <c r="E1480" s="6"/>
      <c r="F1480" s="15"/>
      <c r="G1480" s="1"/>
      <c r="H1480" s="1"/>
    </row>
    <row r="1481" spans="3:8" x14ac:dyDescent="0.2">
      <c r="C1481" s="5"/>
      <c r="D1481" s="5"/>
      <c r="E1481" s="6"/>
      <c r="F1481" s="15"/>
      <c r="G1481" s="1"/>
      <c r="H1481" s="1"/>
    </row>
    <row r="1482" spans="3:8" x14ac:dyDescent="0.2">
      <c r="C1482" s="5"/>
      <c r="D1482" s="5"/>
      <c r="E1482" s="6"/>
      <c r="F1482" s="15"/>
      <c r="G1482" s="1"/>
      <c r="H1482" s="1"/>
    </row>
    <row r="1483" spans="3:8" x14ac:dyDescent="0.2">
      <c r="C1483" s="5"/>
      <c r="D1483" s="5"/>
      <c r="E1483" s="6"/>
      <c r="F1483" s="15"/>
      <c r="G1483" s="1"/>
      <c r="H1483" s="1"/>
    </row>
    <row r="1484" spans="3:8" x14ac:dyDescent="0.2">
      <c r="C1484" s="5"/>
      <c r="D1484" s="5"/>
      <c r="E1484" s="6"/>
      <c r="F1484" s="15"/>
      <c r="G1484" s="1"/>
      <c r="H1484" s="1"/>
    </row>
    <row r="1485" spans="3:8" x14ac:dyDescent="0.2">
      <c r="C1485" s="5"/>
      <c r="D1485" s="5"/>
      <c r="E1485" s="6"/>
      <c r="F1485" s="15"/>
      <c r="G1485" s="1"/>
      <c r="H1485" s="1"/>
    </row>
    <row r="1486" spans="3:8" x14ac:dyDescent="0.2">
      <c r="C1486" s="5"/>
      <c r="D1486" s="5"/>
      <c r="E1486" s="6"/>
      <c r="F1486" s="15"/>
      <c r="G1486" s="1"/>
      <c r="H1486" s="1"/>
    </row>
    <row r="1487" spans="3:8" x14ac:dyDescent="0.2">
      <c r="C1487" s="5"/>
      <c r="D1487" s="5"/>
      <c r="E1487" s="6"/>
      <c r="F1487" s="15"/>
      <c r="G1487" s="1"/>
      <c r="H1487" s="1"/>
    </row>
    <row r="1488" spans="3:8" x14ac:dyDescent="0.2">
      <c r="C1488" s="5"/>
      <c r="D1488" s="5"/>
      <c r="E1488" s="6"/>
      <c r="F1488" s="15"/>
      <c r="G1488" s="1"/>
      <c r="H1488" s="1"/>
    </row>
    <row r="1489" spans="3:8" x14ac:dyDescent="0.2">
      <c r="C1489" s="5"/>
      <c r="D1489" s="5"/>
      <c r="E1489" s="6"/>
      <c r="F1489" s="15"/>
      <c r="G1489" s="1"/>
      <c r="H1489" s="1"/>
    </row>
    <row r="1490" spans="3:8" x14ac:dyDescent="0.2">
      <c r="C1490" s="5"/>
      <c r="D1490" s="5"/>
      <c r="E1490" s="6"/>
      <c r="F1490" s="15"/>
      <c r="G1490" s="1"/>
      <c r="H1490" s="1"/>
    </row>
    <row r="1491" spans="3:8" x14ac:dyDescent="0.2">
      <c r="C1491" s="5"/>
      <c r="D1491" s="5"/>
      <c r="E1491" s="6"/>
      <c r="F1491" s="15"/>
      <c r="G1491" s="1"/>
      <c r="H1491" s="1"/>
    </row>
    <row r="1492" spans="3:8" x14ac:dyDescent="0.2">
      <c r="C1492" s="5"/>
      <c r="D1492" s="5"/>
      <c r="E1492" s="6"/>
      <c r="F1492" s="15"/>
      <c r="G1492" s="1"/>
      <c r="H1492" s="1"/>
    </row>
    <row r="1493" spans="3:8" x14ac:dyDescent="0.2">
      <c r="C1493" s="5"/>
      <c r="D1493" s="5"/>
      <c r="E1493" s="6"/>
      <c r="F1493" s="15"/>
      <c r="G1493" s="1"/>
      <c r="H1493" s="1"/>
    </row>
    <row r="1494" spans="3:8" x14ac:dyDescent="0.2">
      <c r="C1494" s="5"/>
      <c r="D1494" s="5"/>
      <c r="E1494" s="6"/>
      <c r="F1494" s="15"/>
      <c r="G1494" s="1"/>
      <c r="H1494" s="1"/>
    </row>
    <row r="1495" spans="3:8" x14ac:dyDescent="0.2">
      <c r="C1495" s="5"/>
      <c r="D1495" s="5"/>
      <c r="E1495" s="6"/>
      <c r="F1495" s="15"/>
      <c r="G1495" s="1"/>
      <c r="H1495" s="1"/>
    </row>
    <row r="1496" spans="3:8" x14ac:dyDescent="0.2">
      <c r="C1496" s="5"/>
      <c r="D1496" s="5"/>
      <c r="E1496" s="6"/>
      <c r="F1496" s="15"/>
      <c r="G1496" s="1"/>
      <c r="H1496" s="1"/>
    </row>
    <row r="1497" spans="3:8" x14ac:dyDescent="0.2">
      <c r="C1497" s="5"/>
      <c r="D1497" s="5"/>
      <c r="E1497" s="6"/>
      <c r="F1497" s="15"/>
      <c r="G1497" s="1"/>
      <c r="H1497" s="1"/>
    </row>
    <row r="1498" spans="3:8" x14ac:dyDescent="0.2">
      <c r="C1498" s="5"/>
      <c r="D1498" s="5"/>
      <c r="E1498" s="6"/>
      <c r="F1498" s="15"/>
      <c r="G1498" s="1"/>
      <c r="H1498" s="1"/>
    </row>
    <row r="1499" spans="3:8" x14ac:dyDescent="0.2">
      <c r="C1499" s="5"/>
      <c r="D1499" s="5"/>
      <c r="E1499" s="6"/>
      <c r="F1499" s="15"/>
      <c r="G1499" s="1"/>
      <c r="H1499" s="1"/>
    </row>
    <row r="1500" spans="3:8" x14ac:dyDescent="0.2">
      <c r="C1500" s="5"/>
      <c r="D1500" s="5"/>
      <c r="E1500" s="6"/>
      <c r="F1500" s="15"/>
      <c r="G1500" s="1"/>
      <c r="H1500" s="1"/>
    </row>
    <row r="1501" spans="3:8" x14ac:dyDescent="0.2">
      <c r="C1501" s="5"/>
      <c r="D1501" s="5"/>
      <c r="E1501" s="6"/>
      <c r="F1501" s="15"/>
      <c r="G1501" s="1"/>
      <c r="H1501" s="1"/>
    </row>
    <row r="1502" spans="3:8" x14ac:dyDescent="0.2">
      <c r="C1502" s="5"/>
      <c r="D1502" s="5"/>
      <c r="E1502" s="6"/>
      <c r="F1502" s="15"/>
      <c r="G1502" s="1"/>
      <c r="H1502" s="1"/>
    </row>
    <row r="1503" spans="3:8" x14ac:dyDescent="0.2">
      <c r="C1503" s="5"/>
      <c r="D1503" s="5"/>
      <c r="E1503" s="6"/>
      <c r="F1503" s="15"/>
      <c r="G1503" s="1"/>
      <c r="H1503" s="1"/>
    </row>
    <row r="1504" spans="3:8" x14ac:dyDescent="0.2">
      <c r="C1504" s="5"/>
      <c r="D1504" s="5"/>
      <c r="E1504" s="6"/>
      <c r="F1504" s="15"/>
      <c r="G1504" s="1"/>
      <c r="H1504" s="1"/>
    </row>
    <row r="1505" spans="3:8" x14ac:dyDescent="0.2">
      <c r="C1505" s="5"/>
      <c r="D1505" s="5"/>
      <c r="E1505" s="6"/>
      <c r="F1505" s="15"/>
      <c r="G1505" s="1"/>
      <c r="H1505" s="1"/>
    </row>
    <row r="1506" spans="3:8" x14ac:dyDescent="0.2">
      <c r="C1506" s="5"/>
      <c r="D1506" s="5"/>
      <c r="E1506" s="6"/>
      <c r="F1506" s="15"/>
      <c r="G1506" s="1"/>
      <c r="H1506" s="1"/>
    </row>
    <row r="1507" spans="3:8" x14ac:dyDescent="0.2">
      <c r="C1507" s="5"/>
      <c r="D1507" s="5"/>
      <c r="E1507" s="6"/>
      <c r="F1507" s="15"/>
      <c r="G1507" s="1"/>
      <c r="H1507" s="1"/>
    </row>
    <row r="1508" spans="3:8" x14ac:dyDescent="0.2">
      <c r="C1508" s="5"/>
      <c r="D1508" s="5"/>
      <c r="E1508" s="6"/>
      <c r="F1508" s="15"/>
      <c r="G1508" s="1"/>
      <c r="H1508" s="1"/>
    </row>
    <row r="1509" spans="3:8" x14ac:dyDescent="0.2">
      <c r="C1509" s="5"/>
      <c r="D1509" s="5"/>
      <c r="E1509" s="6"/>
      <c r="F1509" s="15"/>
      <c r="G1509" s="1"/>
      <c r="H1509" s="1"/>
    </row>
    <row r="1510" spans="3:8" x14ac:dyDescent="0.2">
      <c r="C1510" s="5"/>
      <c r="D1510" s="5"/>
      <c r="E1510" s="6"/>
      <c r="F1510" s="15"/>
      <c r="G1510" s="1"/>
      <c r="H1510" s="1"/>
    </row>
    <row r="1511" spans="3:8" x14ac:dyDescent="0.2">
      <c r="C1511" s="5"/>
      <c r="D1511" s="5"/>
      <c r="E1511" s="6"/>
      <c r="F1511" s="15"/>
      <c r="G1511" s="1"/>
      <c r="H1511" s="1"/>
    </row>
    <row r="1512" spans="3:8" x14ac:dyDescent="0.2">
      <c r="C1512" s="5"/>
      <c r="D1512" s="5"/>
      <c r="E1512" s="6"/>
      <c r="F1512" s="15"/>
      <c r="G1512" s="1"/>
      <c r="H1512" s="1"/>
    </row>
    <row r="1513" spans="3:8" x14ac:dyDescent="0.2">
      <c r="C1513" s="5"/>
      <c r="D1513" s="5"/>
      <c r="E1513" s="6"/>
      <c r="F1513" s="15"/>
      <c r="G1513" s="1"/>
      <c r="H1513" s="1"/>
    </row>
    <row r="1514" spans="3:8" x14ac:dyDescent="0.2">
      <c r="C1514" s="5"/>
      <c r="D1514" s="5"/>
      <c r="E1514" s="6"/>
      <c r="F1514" s="15"/>
      <c r="G1514" s="1"/>
      <c r="H1514" s="1"/>
    </row>
    <row r="1515" spans="3:8" x14ac:dyDescent="0.2">
      <c r="C1515" s="5"/>
      <c r="D1515" s="5"/>
      <c r="E1515" s="6"/>
      <c r="F1515" s="15"/>
      <c r="G1515" s="1"/>
      <c r="H1515" s="1"/>
    </row>
    <row r="1516" spans="3:8" x14ac:dyDescent="0.2">
      <c r="C1516" s="5"/>
      <c r="D1516" s="5"/>
      <c r="E1516" s="6"/>
      <c r="F1516" s="15"/>
      <c r="G1516" s="1"/>
      <c r="H1516" s="1"/>
    </row>
    <row r="1517" spans="3:8" x14ac:dyDescent="0.2">
      <c r="C1517" s="5"/>
      <c r="D1517" s="5"/>
      <c r="E1517" s="6"/>
      <c r="F1517" s="15"/>
      <c r="G1517" s="1"/>
      <c r="H1517" s="1"/>
    </row>
    <row r="1518" spans="3:8" x14ac:dyDescent="0.2">
      <c r="C1518" s="5"/>
      <c r="D1518" s="5"/>
      <c r="E1518" s="6"/>
      <c r="F1518" s="15"/>
      <c r="G1518" s="1"/>
      <c r="H1518" s="1"/>
    </row>
    <row r="1519" spans="3:8" x14ac:dyDescent="0.2">
      <c r="C1519" s="5"/>
      <c r="D1519" s="5"/>
      <c r="E1519" s="6"/>
      <c r="F1519" s="15"/>
      <c r="G1519" s="1"/>
      <c r="H1519" s="1"/>
    </row>
    <row r="1520" spans="3:8" x14ac:dyDescent="0.2">
      <c r="C1520" s="5"/>
      <c r="D1520" s="5"/>
      <c r="E1520" s="6"/>
      <c r="F1520" s="15"/>
      <c r="G1520" s="1"/>
      <c r="H1520" s="1"/>
    </row>
    <row r="1521" spans="3:8" x14ac:dyDescent="0.2">
      <c r="C1521" s="5"/>
      <c r="D1521" s="5"/>
      <c r="E1521" s="6"/>
      <c r="F1521" s="15"/>
      <c r="G1521" s="1"/>
      <c r="H1521" s="1"/>
    </row>
    <row r="1522" spans="3:8" x14ac:dyDescent="0.2">
      <c r="C1522" s="5"/>
      <c r="D1522" s="5"/>
      <c r="E1522" s="6"/>
      <c r="F1522" s="15"/>
      <c r="G1522" s="1"/>
      <c r="H1522" s="1"/>
    </row>
    <row r="1523" spans="3:8" x14ac:dyDescent="0.2">
      <c r="C1523" s="5"/>
      <c r="D1523" s="5"/>
      <c r="E1523" s="6"/>
      <c r="F1523" s="15"/>
      <c r="G1523" s="1"/>
      <c r="H1523" s="1"/>
    </row>
    <row r="1524" spans="3:8" x14ac:dyDescent="0.2">
      <c r="C1524" s="5"/>
      <c r="D1524" s="5"/>
      <c r="E1524" s="6"/>
      <c r="F1524" s="15"/>
      <c r="G1524" s="1"/>
      <c r="H1524" s="1"/>
    </row>
    <row r="1525" spans="3:8" x14ac:dyDescent="0.2">
      <c r="C1525" s="5"/>
      <c r="D1525" s="5"/>
      <c r="E1525" s="6"/>
      <c r="F1525" s="15"/>
      <c r="G1525" s="1"/>
      <c r="H1525" s="1"/>
    </row>
    <row r="1526" spans="3:8" x14ac:dyDescent="0.2">
      <c r="C1526" s="5"/>
      <c r="D1526" s="5"/>
      <c r="E1526" s="6"/>
      <c r="F1526" s="15"/>
      <c r="G1526" s="1"/>
      <c r="H1526" s="1"/>
    </row>
    <row r="1527" spans="3:8" x14ac:dyDescent="0.2">
      <c r="C1527" s="5"/>
      <c r="D1527" s="5"/>
      <c r="E1527" s="6"/>
      <c r="F1527" s="15"/>
      <c r="G1527" s="1"/>
      <c r="H1527" s="1"/>
    </row>
    <row r="1528" spans="3:8" x14ac:dyDescent="0.2">
      <c r="C1528" s="5"/>
      <c r="D1528" s="5"/>
      <c r="E1528" s="6"/>
      <c r="F1528" s="15"/>
      <c r="G1528" s="1"/>
      <c r="H1528" s="1"/>
    </row>
    <row r="1529" spans="3:8" x14ac:dyDescent="0.2">
      <c r="C1529" s="5"/>
      <c r="D1529" s="5"/>
      <c r="E1529" s="6"/>
      <c r="F1529" s="15"/>
      <c r="G1529" s="1"/>
      <c r="H1529" s="1"/>
    </row>
    <row r="1530" spans="3:8" x14ac:dyDescent="0.2">
      <c r="C1530" s="5"/>
      <c r="D1530" s="5"/>
      <c r="E1530" s="6"/>
      <c r="F1530" s="15"/>
      <c r="G1530" s="1"/>
      <c r="H1530" s="1"/>
    </row>
    <row r="1531" spans="3:8" x14ac:dyDescent="0.2">
      <c r="C1531" s="5"/>
      <c r="D1531" s="5"/>
      <c r="E1531" s="6"/>
      <c r="F1531" s="15"/>
      <c r="G1531" s="1"/>
      <c r="H1531" s="1"/>
    </row>
    <row r="1532" spans="3:8" x14ac:dyDescent="0.2">
      <c r="C1532" s="5"/>
      <c r="D1532" s="5"/>
      <c r="E1532" s="6"/>
      <c r="F1532" s="15"/>
      <c r="G1532" s="1"/>
      <c r="H1532" s="1"/>
    </row>
    <row r="1533" spans="3:8" x14ac:dyDescent="0.2">
      <c r="C1533" s="5"/>
      <c r="D1533" s="5"/>
      <c r="E1533" s="6"/>
      <c r="F1533" s="15"/>
      <c r="G1533" s="1"/>
      <c r="H1533" s="1"/>
    </row>
    <row r="1534" spans="3:8" x14ac:dyDescent="0.2">
      <c r="C1534" s="5"/>
      <c r="D1534" s="5"/>
      <c r="E1534" s="6"/>
      <c r="F1534" s="15"/>
      <c r="G1534" s="1"/>
      <c r="H1534" s="1"/>
    </row>
    <row r="1535" spans="3:8" x14ac:dyDescent="0.2">
      <c r="C1535" s="5"/>
      <c r="D1535" s="5"/>
      <c r="E1535" s="6"/>
      <c r="F1535" s="15"/>
      <c r="G1535" s="1"/>
      <c r="H1535" s="1"/>
    </row>
    <row r="1536" spans="3:8" x14ac:dyDescent="0.2">
      <c r="C1536" s="5"/>
      <c r="D1536" s="5"/>
      <c r="E1536" s="6"/>
      <c r="F1536" s="15"/>
      <c r="G1536" s="1"/>
      <c r="H1536" s="1"/>
    </row>
    <row r="1537" spans="3:8" x14ac:dyDescent="0.2">
      <c r="C1537" s="5"/>
      <c r="D1537" s="5"/>
      <c r="E1537" s="6"/>
      <c r="F1537" s="15"/>
      <c r="G1537" s="1"/>
      <c r="H1537" s="1"/>
    </row>
    <row r="1538" spans="3:8" x14ac:dyDescent="0.2">
      <c r="C1538" s="5"/>
      <c r="D1538" s="5"/>
      <c r="E1538" s="6"/>
      <c r="F1538" s="15"/>
      <c r="G1538" s="1"/>
      <c r="H1538" s="1"/>
    </row>
    <row r="1539" spans="3:8" x14ac:dyDescent="0.2">
      <c r="C1539" s="5"/>
      <c r="D1539" s="5"/>
      <c r="E1539" s="6"/>
      <c r="F1539" s="15"/>
      <c r="G1539" s="1"/>
      <c r="H1539" s="1"/>
    </row>
    <row r="1540" spans="3:8" x14ac:dyDescent="0.2">
      <c r="C1540" s="5"/>
      <c r="D1540" s="5"/>
      <c r="E1540" s="6"/>
      <c r="F1540" s="15"/>
      <c r="G1540" s="1"/>
      <c r="H1540" s="1"/>
    </row>
    <row r="1541" spans="3:8" x14ac:dyDescent="0.2">
      <c r="C1541" s="5"/>
      <c r="D1541" s="5"/>
      <c r="E1541" s="6"/>
      <c r="F1541" s="15"/>
      <c r="G1541" s="1"/>
      <c r="H1541" s="1"/>
    </row>
    <row r="1542" spans="3:8" x14ac:dyDescent="0.2">
      <c r="C1542" s="5"/>
      <c r="D1542" s="5"/>
      <c r="E1542" s="6"/>
      <c r="F1542" s="15"/>
      <c r="G1542" s="1"/>
      <c r="H1542" s="1"/>
    </row>
    <row r="1543" spans="3:8" x14ac:dyDescent="0.2">
      <c r="C1543" s="5"/>
      <c r="D1543" s="5"/>
      <c r="E1543" s="6"/>
      <c r="F1543" s="15"/>
      <c r="G1543" s="1"/>
      <c r="H1543" s="1"/>
    </row>
    <row r="1544" spans="3:8" x14ac:dyDescent="0.2">
      <c r="C1544" s="5"/>
      <c r="D1544" s="5"/>
      <c r="E1544" s="6"/>
      <c r="F1544" s="15"/>
      <c r="G1544" s="1"/>
      <c r="H1544" s="1"/>
    </row>
    <row r="1545" spans="3:8" x14ac:dyDescent="0.2">
      <c r="C1545" s="5"/>
      <c r="D1545" s="5"/>
      <c r="E1545" s="6"/>
      <c r="F1545" s="15"/>
      <c r="G1545" s="1"/>
      <c r="H1545" s="1"/>
    </row>
    <row r="1546" spans="3:8" x14ac:dyDescent="0.2">
      <c r="C1546" s="5"/>
      <c r="D1546" s="5"/>
      <c r="E1546" s="6"/>
      <c r="F1546" s="15"/>
      <c r="G1546" s="1"/>
      <c r="H1546" s="1"/>
    </row>
    <row r="1547" spans="3:8" x14ac:dyDescent="0.2">
      <c r="C1547" s="5"/>
      <c r="D1547" s="5"/>
      <c r="E1547" s="6"/>
      <c r="F1547" s="15"/>
      <c r="G1547" s="1"/>
      <c r="H1547" s="1"/>
    </row>
    <row r="1548" spans="3:8" x14ac:dyDescent="0.2">
      <c r="C1548" s="5"/>
      <c r="D1548" s="5"/>
      <c r="E1548" s="6"/>
      <c r="F1548" s="15"/>
      <c r="G1548" s="1"/>
      <c r="H1548" s="1"/>
    </row>
    <row r="1549" spans="3:8" x14ac:dyDescent="0.2">
      <c r="C1549" s="5"/>
      <c r="D1549" s="5"/>
      <c r="E1549" s="6"/>
      <c r="F1549" s="15"/>
      <c r="G1549" s="1"/>
      <c r="H1549" s="1"/>
    </row>
    <row r="1550" spans="3:8" x14ac:dyDescent="0.2">
      <c r="C1550" s="5"/>
      <c r="D1550" s="5"/>
      <c r="E1550" s="6"/>
      <c r="F1550" s="15"/>
      <c r="G1550" s="1"/>
      <c r="H1550" s="1"/>
    </row>
    <row r="1551" spans="3:8" x14ac:dyDescent="0.2">
      <c r="C1551" s="5"/>
      <c r="D1551" s="5"/>
      <c r="E1551" s="6"/>
      <c r="F1551" s="15"/>
      <c r="G1551" s="1"/>
      <c r="H1551" s="1"/>
    </row>
    <row r="1552" spans="3:8" x14ac:dyDescent="0.2">
      <c r="C1552" s="5"/>
      <c r="D1552" s="5"/>
      <c r="E1552" s="6"/>
      <c r="F1552" s="15"/>
      <c r="G1552" s="1"/>
      <c r="H1552" s="1"/>
    </row>
    <row r="1553" spans="3:8" x14ac:dyDescent="0.2">
      <c r="C1553" s="5"/>
      <c r="D1553" s="5"/>
      <c r="E1553" s="6"/>
      <c r="F1553" s="15"/>
      <c r="G1553" s="1"/>
      <c r="H1553" s="1"/>
    </row>
    <row r="1554" spans="3:8" x14ac:dyDescent="0.2">
      <c r="C1554" s="5"/>
      <c r="D1554" s="5"/>
      <c r="E1554" s="6"/>
      <c r="F1554" s="15"/>
      <c r="G1554" s="1"/>
      <c r="H1554" s="1"/>
    </row>
    <row r="1555" spans="3:8" x14ac:dyDescent="0.2">
      <c r="C1555" s="5"/>
      <c r="D1555" s="5"/>
      <c r="E1555" s="6"/>
      <c r="F1555" s="15"/>
      <c r="G1555" s="1"/>
      <c r="H1555" s="1"/>
    </row>
    <row r="1556" spans="3:8" x14ac:dyDescent="0.2">
      <c r="C1556" s="5"/>
      <c r="D1556" s="5"/>
      <c r="E1556" s="6"/>
      <c r="F1556" s="15"/>
      <c r="G1556" s="1"/>
      <c r="H1556" s="1"/>
    </row>
    <row r="1557" spans="3:8" x14ac:dyDescent="0.2">
      <c r="C1557" s="5"/>
      <c r="D1557" s="5"/>
      <c r="E1557" s="6"/>
      <c r="F1557" s="15"/>
      <c r="G1557" s="1"/>
      <c r="H1557" s="1"/>
    </row>
    <row r="1558" spans="3:8" x14ac:dyDescent="0.2">
      <c r="C1558" s="5"/>
      <c r="D1558" s="5"/>
      <c r="E1558" s="6"/>
      <c r="F1558" s="15"/>
      <c r="G1558" s="1"/>
      <c r="H1558" s="1"/>
    </row>
    <row r="1559" spans="3:8" x14ac:dyDescent="0.2">
      <c r="C1559" s="5"/>
      <c r="D1559" s="5"/>
      <c r="E1559" s="6"/>
      <c r="F1559" s="15"/>
      <c r="G1559" s="1"/>
      <c r="H1559" s="1"/>
    </row>
    <row r="1560" spans="3:8" x14ac:dyDescent="0.2">
      <c r="C1560" s="5"/>
      <c r="D1560" s="5"/>
      <c r="E1560" s="6"/>
      <c r="F1560" s="15"/>
      <c r="G1560" s="1"/>
      <c r="H1560" s="1"/>
    </row>
    <row r="1561" spans="3:8" x14ac:dyDescent="0.2">
      <c r="C1561" s="5"/>
      <c r="D1561" s="5"/>
      <c r="E1561" s="6"/>
      <c r="F1561" s="15"/>
      <c r="G1561" s="1"/>
      <c r="H1561" s="1"/>
    </row>
    <row r="1562" spans="3:8" x14ac:dyDescent="0.2">
      <c r="C1562" s="5"/>
      <c r="D1562" s="5"/>
      <c r="E1562" s="6"/>
      <c r="F1562" s="15"/>
      <c r="G1562" s="1"/>
      <c r="H1562" s="1"/>
    </row>
    <row r="1563" spans="3:8" x14ac:dyDescent="0.2">
      <c r="C1563" s="5"/>
      <c r="D1563" s="5"/>
      <c r="E1563" s="6"/>
      <c r="F1563" s="15"/>
      <c r="G1563" s="1"/>
      <c r="H1563" s="1"/>
    </row>
    <row r="1564" spans="3:8" x14ac:dyDescent="0.2">
      <c r="C1564" s="5"/>
      <c r="D1564" s="5"/>
      <c r="E1564" s="6"/>
      <c r="F1564" s="15"/>
      <c r="G1564" s="1"/>
      <c r="H1564" s="1"/>
    </row>
    <row r="1565" spans="3:8" x14ac:dyDescent="0.2">
      <c r="C1565" s="5"/>
      <c r="D1565" s="5"/>
      <c r="E1565" s="6"/>
      <c r="F1565" s="15"/>
      <c r="G1565" s="1"/>
      <c r="H1565" s="1"/>
    </row>
    <row r="1566" spans="3:8" x14ac:dyDescent="0.2">
      <c r="C1566" s="5"/>
      <c r="D1566" s="5"/>
      <c r="E1566" s="6"/>
      <c r="F1566" s="15"/>
      <c r="G1566" s="1"/>
      <c r="H1566" s="1"/>
    </row>
    <row r="1567" spans="3:8" x14ac:dyDescent="0.2">
      <c r="C1567" s="5"/>
      <c r="D1567" s="5"/>
      <c r="E1567" s="6"/>
      <c r="F1567" s="15"/>
      <c r="G1567" s="1"/>
      <c r="H1567" s="1"/>
    </row>
    <row r="1568" spans="3:8" x14ac:dyDescent="0.2">
      <c r="C1568" s="5"/>
      <c r="D1568" s="5"/>
      <c r="E1568" s="6"/>
      <c r="F1568" s="15"/>
      <c r="G1568" s="1"/>
      <c r="H1568" s="1"/>
    </row>
    <row r="1569" spans="3:8" x14ac:dyDescent="0.2">
      <c r="C1569" s="5"/>
      <c r="D1569" s="5"/>
      <c r="E1569" s="6"/>
      <c r="F1569" s="15"/>
      <c r="G1569" s="1"/>
      <c r="H1569" s="1"/>
    </row>
    <row r="1570" spans="3:8" x14ac:dyDescent="0.2">
      <c r="C1570" s="5"/>
      <c r="D1570" s="5"/>
      <c r="E1570" s="6"/>
      <c r="F1570" s="15"/>
      <c r="G1570" s="1"/>
      <c r="H1570" s="1"/>
    </row>
    <row r="1571" spans="3:8" x14ac:dyDescent="0.2">
      <c r="C1571" s="5"/>
      <c r="D1571" s="5"/>
      <c r="E1571" s="6"/>
      <c r="F1571" s="15"/>
      <c r="G1571" s="1"/>
      <c r="H1571" s="1"/>
    </row>
    <row r="1572" spans="3:8" x14ac:dyDescent="0.2">
      <c r="C1572" s="5"/>
      <c r="D1572" s="5"/>
      <c r="E1572" s="6"/>
      <c r="F1572" s="15"/>
      <c r="G1572" s="1"/>
      <c r="H1572" s="1"/>
    </row>
    <row r="1573" spans="3:8" x14ac:dyDescent="0.2">
      <c r="C1573" s="5"/>
      <c r="D1573" s="5"/>
      <c r="E1573" s="6"/>
      <c r="F1573" s="15"/>
      <c r="G1573" s="1"/>
      <c r="H1573" s="1"/>
    </row>
    <row r="1574" spans="3:8" x14ac:dyDescent="0.2">
      <c r="C1574" s="5"/>
      <c r="D1574" s="5"/>
      <c r="E1574" s="6"/>
      <c r="F1574" s="15"/>
      <c r="G1574" s="1"/>
      <c r="H1574" s="1"/>
    </row>
    <row r="1575" spans="3:8" x14ac:dyDescent="0.2">
      <c r="C1575" s="5"/>
      <c r="D1575" s="5"/>
      <c r="E1575" s="6"/>
      <c r="F1575" s="15"/>
      <c r="G1575" s="1"/>
      <c r="H1575" s="1"/>
    </row>
    <row r="1576" spans="3:8" x14ac:dyDescent="0.2">
      <c r="C1576" s="5"/>
      <c r="D1576" s="5"/>
      <c r="E1576" s="6"/>
      <c r="F1576" s="15"/>
      <c r="G1576" s="1"/>
      <c r="H1576" s="1"/>
    </row>
    <row r="1577" spans="3:8" x14ac:dyDescent="0.2">
      <c r="C1577" s="5"/>
      <c r="D1577" s="5"/>
      <c r="E1577" s="6"/>
      <c r="F1577" s="15"/>
      <c r="G1577" s="1"/>
      <c r="H1577" s="1"/>
    </row>
    <row r="1578" spans="3:8" x14ac:dyDescent="0.2">
      <c r="C1578" s="5"/>
      <c r="D1578" s="5"/>
      <c r="E1578" s="6"/>
      <c r="F1578" s="15"/>
      <c r="G1578" s="1"/>
      <c r="H1578" s="1"/>
    </row>
  </sheetData>
  <mergeCells count="35">
    <mergeCell ref="Q111:R111"/>
    <mergeCell ref="S111:T111"/>
    <mergeCell ref="U111:V111"/>
    <mergeCell ref="W111:X111"/>
    <mergeCell ref="Y111:Z111"/>
    <mergeCell ref="A76:F76"/>
    <mergeCell ref="G76:H76"/>
    <mergeCell ref="O111:P111"/>
    <mergeCell ref="A111:F111"/>
    <mergeCell ref="G111:H111"/>
    <mergeCell ref="I111:J111"/>
    <mergeCell ref="K111:L111"/>
    <mergeCell ref="M111:N111"/>
    <mergeCell ref="S76:T76"/>
    <mergeCell ref="U76:V76"/>
    <mergeCell ref="W76:X76"/>
    <mergeCell ref="Y76:Z76"/>
    <mergeCell ref="I76:J76"/>
    <mergeCell ref="K76:L76"/>
    <mergeCell ref="M76:N76"/>
    <mergeCell ref="O76:P76"/>
    <mergeCell ref="Q76:R76"/>
    <mergeCell ref="O4:P4"/>
    <mergeCell ref="Q4:R4"/>
    <mergeCell ref="S4:T4"/>
    <mergeCell ref="U4:V4"/>
    <mergeCell ref="Y4:Z4"/>
    <mergeCell ref="W4:X4"/>
    <mergeCell ref="I4:J4"/>
    <mergeCell ref="K4:L4"/>
    <mergeCell ref="M4:N4"/>
    <mergeCell ref="A1:E1"/>
    <mergeCell ref="A2:E2"/>
    <mergeCell ref="A4:F4"/>
    <mergeCell ref="G4:H4"/>
  </mergeCells>
  <pageMargins left="0.23622047244094491" right="0.23622047244094491" top="0.6692913385826772" bottom="0.6692913385826772" header="0.31496062992125984" footer="0.31496062992125984"/>
  <pageSetup paperSize="9" scale="30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5"/>
  <sheetViews>
    <sheetView zoomScale="70" zoomScaleNormal="70" workbookViewId="0">
      <selection activeCell="D60" sqref="D60"/>
    </sheetView>
  </sheetViews>
  <sheetFormatPr defaultRowHeight="15.75" x14ac:dyDescent="0.25"/>
  <cols>
    <col min="1" max="1" width="9.140625" style="178"/>
    <col min="2" max="2" width="64.140625" style="178" customWidth="1"/>
    <col min="3" max="4" width="20.5703125" style="179" customWidth="1"/>
    <col min="5" max="6" width="20.7109375" style="178" customWidth="1"/>
    <col min="7" max="16384" width="9.140625" style="178"/>
  </cols>
  <sheetData>
    <row r="1" spans="1:6" ht="18" customHeight="1" x14ac:dyDescent="0.25">
      <c r="A1" s="325" t="s">
        <v>355</v>
      </c>
      <c r="B1" s="325"/>
      <c r="C1" s="325"/>
      <c r="D1" s="325"/>
      <c r="E1" s="325"/>
      <c r="F1" s="325"/>
    </row>
    <row r="2" spans="1:6" ht="16.5" thickBot="1" x14ac:dyDescent="0.3"/>
    <row r="3" spans="1:6" x14ac:dyDescent="0.25">
      <c r="A3" s="329" t="s">
        <v>358</v>
      </c>
      <c r="B3" s="330"/>
      <c r="C3" s="326" t="s">
        <v>356</v>
      </c>
      <c r="D3" s="327"/>
      <c r="E3" s="328" t="s">
        <v>357</v>
      </c>
      <c r="F3" s="327"/>
    </row>
    <row r="4" spans="1:6" x14ac:dyDescent="0.25">
      <c r="A4" s="331"/>
      <c r="B4" s="332"/>
      <c r="C4" s="196" t="s">
        <v>326</v>
      </c>
      <c r="D4" s="200" t="s">
        <v>327</v>
      </c>
      <c r="E4" s="191" t="s">
        <v>326</v>
      </c>
      <c r="F4" s="200" t="s">
        <v>327</v>
      </c>
    </row>
    <row r="5" spans="1:6" x14ac:dyDescent="0.25">
      <c r="A5" s="180">
        <v>3</v>
      </c>
      <c r="B5" s="189" t="str">
        <f>'Izvršenje rashoda'!F6</f>
        <v>Rashodi poslovanja</v>
      </c>
      <c r="C5" s="197">
        <f>SUM(C6:C19)</f>
        <v>1470440</v>
      </c>
      <c r="D5" s="181">
        <f>SUM(D6:D19)</f>
        <v>1528198.99</v>
      </c>
      <c r="E5" s="192">
        <f>SUM(E6:E19)</f>
        <v>1435040</v>
      </c>
      <c r="F5" s="184">
        <f>SUM(F6:F19)</f>
        <v>1403772.3699999999</v>
      </c>
    </row>
    <row r="6" spans="1:6" x14ac:dyDescent="0.25">
      <c r="A6" s="182">
        <v>311</v>
      </c>
      <c r="B6" s="188" t="str">
        <f>'Izvršenje rashoda'!F8</f>
        <v>Plaće (Bruto)</v>
      </c>
      <c r="C6" s="198">
        <f>'Izvršenje rashoda'!G8</f>
        <v>1412383</v>
      </c>
      <c r="D6" s="186">
        <f>'Izvršenje rashoda'!H8</f>
        <v>1121727.69</v>
      </c>
      <c r="E6" s="193">
        <f>SUM('Izvršenje rashoda'!G8-'Izvršenje rashoda'!I8)</f>
        <v>1412383</v>
      </c>
      <c r="F6" s="185">
        <f>SUM('Izvršenje rashoda'!H8-'Izvršenje rashoda'!J8)</f>
        <v>1116596.69</v>
      </c>
    </row>
    <row r="7" spans="1:6" x14ac:dyDescent="0.25">
      <c r="A7" s="182">
        <v>312</v>
      </c>
      <c r="B7" s="188" t="str">
        <f>'Izvršenje rashoda'!F13</f>
        <v>Ostali rashodi za zaposlene</v>
      </c>
      <c r="C7" s="198">
        <f>'Izvršenje rashoda'!G13</f>
        <v>0</v>
      </c>
      <c r="D7" s="186">
        <f>'Izvršenje rashoda'!H13</f>
        <v>53577.01</v>
      </c>
      <c r="E7" s="193">
        <f>SUM('Izvršenje rashoda'!G13-'Izvršenje rashoda'!I13)</f>
        <v>0</v>
      </c>
      <c r="F7" s="185">
        <f>SUM('Izvršenje rashoda'!H13-'Izvršenje rashoda'!J13)</f>
        <v>53187.01</v>
      </c>
    </row>
    <row r="8" spans="1:6" x14ac:dyDescent="0.25">
      <c r="A8" s="182">
        <v>313</v>
      </c>
      <c r="B8" s="188" t="str">
        <f>'Izvršenje rashoda'!F15</f>
        <v>Doprinosi na plaće</v>
      </c>
      <c r="C8" s="198">
        <f>'Izvršenje rashoda'!G15</f>
        <v>0</v>
      </c>
      <c r="D8" s="186">
        <f>'Izvršenje rashoda'!H15</f>
        <v>166204.22</v>
      </c>
      <c r="E8" s="193">
        <f>SUM('Izvršenje rashoda'!G15-'Izvršenje rashoda'!I15)</f>
        <v>0</v>
      </c>
      <c r="F8" s="185">
        <f>SUM('Izvršenje rashoda'!H15-'Izvršenje rashoda'!J15)</f>
        <v>165390.75</v>
      </c>
    </row>
    <row r="9" spans="1:6" x14ac:dyDescent="0.25">
      <c r="A9" s="182">
        <v>321</v>
      </c>
      <c r="B9" s="188" t="str">
        <f>'Izvršenje rashoda'!F20</f>
        <v>Naknade troškova zaposlenima</v>
      </c>
      <c r="C9" s="198">
        <f>'Izvršenje rashoda'!G20</f>
        <v>13250</v>
      </c>
      <c r="D9" s="186">
        <f>'Izvršenje rashoda'!H20</f>
        <v>59668.22</v>
      </c>
      <c r="E9" s="193">
        <f>SUM('Izvršenje rashoda'!G20-'Izvršenje rashoda'!I20)</f>
        <v>13200</v>
      </c>
      <c r="F9" s="185">
        <f>SUM('Izvršenje rashoda'!H20-'Izvršenje rashoda'!J20)</f>
        <v>14844.739999999998</v>
      </c>
    </row>
    <row r="10" spans="1:6" x14ac:dyDescent="0.25">
      <c r="A10" s="182">
        <v>322</v>
      </c>
      <c r="B10" s="188" t="str">
        <f>'Izvršenje rashoda'!F25</f>
        <v>Rashodi za materijal i energiju</v>
      </c>
      <c r="C10" s="198">
        <f>'Izvršenje rashoda'!G25</f>
        <v>38280</v>
      </c>
      <c r="D10" s="186">
        <f>'Izvršenje rashoda'!H25</f>
        <v>61302.84</v>
      </c>
      <c r="E10" s="193">
        <f>SUM('Izvršenje rashoda'!G25-'Izvršenje rashoda'!I25)</f>
        <v>9030</v>
      </c>
      <c r="F10" s="185">
        <f>SUM('Izvršenje rashoda'!H25-'Izvršenje rashoda'!J25)</f>
        <v>16882.759999999995</v>
      </c>
    </row>
    <row r="11" spans="1:6" x14ac:dyDescent="0.25">
      <c r="A11" s="182">
        <v>323</v>
      </c>
      <c r="B11" s="188" t="str">
        <f>'Izvršenje rashoda'!F32</f>
        <v>Rashodi za usluge</v>
      </c>
      <c r="C11" s="198">
        <f>'Izvršenje rashoda'!G32</f>
        <v>6394</v>
      </c>
      <c r="D11" s="186">
        <f>'Izvršenje rashoda'!H32</f>
        <v>57054.649999999994</v>
      </c>
      <c r="E11" s="193">
        <f>SUM('Izvršenje rashoda'!G32-'Izvršenje rashoda'!I32)</f>
        <v>294</v>
      </c>
      <c r="F11" s="185">
        <f>SUM('Izvršenje rashoda'!H32-'Izvršenje rashoda'!J32)</f>
        <v>32166.699999999997</v>
      </c>
    </row>
    <row r="12" spans="1:6" x14ac:dyDescent="0.25">
      <c r="A12" s="182">
        <v>324</v>
      </c>
      <c r="B12" s="188" t="str">
        <f>'Izvršenje rashoda'!F42</f>
        <v>Naknade troškova osobama izvan radnog odnosa</v>
      </c>
      <c r="C12" s="198">
        <f>'Izvršenje rashoda'!G42</f>
        <v>0</v>
      </c>
      <c r="D12" s="186">
        <f>'Izvršenje rashoda'!H42</f>
        <v>0</v>
      </c>
      <c r="E12" s="193">
        <f>SUM('Izvršenje rashoda'!G42-'Izvršenje rashoda'!I42)</f>
        <v>0</v>
      </c>
      <c r="F12" s="185">
        <f>SUM('Izvršenje rashoda'!H42-'Izvršenje rashoda'!J42)</f>
        <v>0</v>
      </c>
    </row>
    <row r="13" spans="1:6" x14ac:dyDescent="0.25">
      <c r="A13" s="182">
        <v>329</v>
      </c>
      <c r="B13" s="188" t="str">
        <f>'Izvršenje rashoda'!F44</f>
        <v>Ostali nespomenuti rashodi poslovanja</v>
      </c>
      <c r="C13" s="198">
        <f>'Izvršenje rashoda'!G44</f>
        <v>0</v>
      </c>
      <c r="D13" s="186">
        <f>'Izvršenje rashoda'!H44</f>
        <v>6132.08</v>
      </c>
      <c r="E13" s="193">
        <f>SUM('Izvršenje rashoda'!G44-'Izvršenje rashoda'!I44)</f>
        <v>0</v>
      </c>
      <c r="F13" s="185">
        <f>SUM('Izvršenje rashoda'!H44-'Izvršenje rashoda'!J44)</f>
        <v>2171.44</v>
      </c>
    </row>
    <row r="14" spans="1:6" x14ac:dyDescent="0.25">
      <c r="A14" s="182">
        <v>342</v>
      </c>
      <c r="B14" s="188" t="str">
        <f>'Izvršenje rashoda'!F52</f>
        <v>Kamate za primljene kredite i zajmove</v>
      </c>
      <c r="C14" s="198">
        <f>'Izvršenje rashoda'!G52</f>
        <v>0</v>
      </c>
      <c r="D14" s="186">
        <f>'Izvršenje rashoda'!H52</f>
        <v>0</v>
      </c>
      <c r="E14" s="193">
        <f>SUM('Izvršenje rashoda'!G52-'Izvršenje rashoda'!I52)</f>
        <v>0</v>
      </c>
      <c r="F14" s="185">
        <f>SUM('Izvršenje rashoda'!H52-'Izvršenje rashoda'!J52)</f>
        <v>0</v>
      </c>
    </row>
    <row r="15" spans="1:6" x14ac:dyDescent="0.25">
      <c r="A15" s="182">
        <v>343</v>
      </c>
      <c r="B15" s="188" t="str">
        <f>'Izvršenje rashoda'!F56</f>
        <v>Ostali financijski rashodi</v>
      </c>
      <c r="C15" s="198">
        <f>'Izvršenje rashoda'!G56</f>
        <v>133</v>
      </c>
      <c r="D15" s="186">
        <f>'Izvršenje rashoda'!H56</f>
        <v>1049.1600000000001</v>
      </c>
      <c r="E15" s="193">
        <f>SUM('Izvršenje rashoda'!G56-'Izvršenje rashoda'!I56)</f>
        <v>133</v>
      </c>
      <c r="F15" s="185">
        <f>SUM('Izvršenje rashoda'!H56-'Izvršenje rashoda'!J56)</f>
        <v>1049.1600000000001</v>
      </c>
    </row>
    <row r="16" spans="1:6" x14ac:dyDescent="0.25">
      <c r="A16" s="182">
        <v>363</v>
      </c>
      <c r="B16" s="188" t="str">
        <f>'Izvršenje rashoda'!F60</f>
        <v>Pomoći unutar općeg proračuna</v>
      </c>
      <c r="C16" s="198">
        <f>'Izvršenje rashoda'!G60</f>
        <v>0</v>
      </c>
      <c r="D16" s="186">
        <f>'Izvršenje rashoda'!H60</f>
        <v>0</v>
      </c>
      <c r="E16" s="193">
        <f>SUM('Izvršenje rashoda'!G60-'Izvršenje rashoda'!I60)</f>
        <v>0</v>
      </c>
      <c r="F16" s="185">
        <f>SUM('Izvršenje rashoda'!H60-'Izvršenje rashoda'!J60)</f>
        <v>0</v>
      </c>
    </row>
    <row r="17" spans="1:6" x14ac:dyDescent="0.25">
      <c r="A17" s="182">
        <v>368</v>
      </c>
      <c r="B17" s="188" t="str">
        <f>'Izvršenje rashoda'!F62</f>
        <v>Pomoći temeljem prijenosa EU sredstava</v>
      </c>
      <c r="C17" s="198">
        <f>'Izvršenje rashoda'!G62</f>
        <v>0</v>
      </c>
      <c r="D17" s="186">
        <f>'Izvršenje rashoda'!H62</f>
        <v>0</v>
      </c>
      <c r="E17" s="193">
        <f>SUM('Izvršenje rashoda'!G62-'Izvršenje rashoda'!I62)</f>
        <v>0</v>
      </c>
      <c r="F17" s="185">
        <f>SUM('Izvršenje rashoda'!H62-'Izvršenje rashoda'!J62)</f>
        <v>0</v>
      </c>
    </row>
    <row r="18" spans="1:6" x14ac:dyDescent="0.25">
      <c r="A18" s="182">
        <v>369</v>
      </c>
      <c r="B18" s="188" t="str">
        <f>'Izvršenje rashoda'!F65</f>
        <v>Prijenosi između proračunskih korisnika istog proračuna</v>
      </c>
      <c r="C18" s="198">
        <f>'Izvršenje rashoda'!G65</f>
        <v>0</v>
      </c>
      <c r="D18" s="186">
        <f>'Izvršenje rashoda'!H65</f>
        <v>0</v>
      </c>
      <c r="E18" s="193">
        <f>SUM('Izvršenje rashoda'!G65-'Izvršenje rashoda'!I65)</f>
        <v>0</v>
      </c>
      <c r="F18" s="185">
        <f>SUM('Izvršenje rashoda'!H65-'Izvršenje rashoda'!J65)</f>
        <v>0</v>
      </c>
    </row>
    <row r="19" spans="1:6" x14ac:dyDescent="0.25">
      <c r="A19" s="182">
        <v>372</v>
      </c>
      <c r="B19" s="188" t="str">
        <f>'Izvršenje rashoda'!F71</f>
        <v>Tekuće donacije u naravi</v>
      </c>
      <c r="C19" s="198">
        <f>'Izvršenje rashoda'!G71</f>
        <v>0</v>
      </c>
      <c r="D19" s="186">
        <f>'Izvršenje rashoda'!H71</f>
        <v>1483.12</v>
      </c>
      <c r="E19" s="193">
        <f>SUM('Izvršenje rashoda'!G71-'Izvršenje rashoda'!I71)</f>
        <v>0</v>
      </c>
      <c r="F19" s="185">
        <f>SUM('Izvršenje rashoda'!H71-'Izvršenje rashoda'!J71)</f>
        <v>1483.12</v>
      </c>
    </row>
    <row r="20" spans="1:6" x14ac:dyDescent="0.25">
      <c r="A20" s="180">
        <v>4</v>
      </c>
      <c r="B20" s="189" t="str">
        <f>'Izvršenje rashoda'!F78</f>
        <v>Rashodi za nabavu nefinancijske imovine</v>
      </c>
      <c r="C20" s="197">
        <f>SUM(C21:C30)</f>
        <v>54416</v>
      </c>
      <c r="D20" s="181">
        <f>SUM(D21:D30)</f>
        <v>120377.17</v>
      </c>
      <c r="E20" s="192">
        <f>SUM(E21:E30)</f>
        <v>0</v>
      </c>
      <c r="F20" s="184">
        <f>SUM(F21:F30)</f>
        <v>4564.6100000000024</v>
      </c>
    </row>
    <row r="21" spans="1:6" x14ac:dyDescent="0.25">
      <c r="A21" s="182">
        <v>412</v>
      </c>
      <c r="B21" s="188" t="str">
        <f>'Izvršenje rashoda'!F80</f>
        <v>Nematerijalna imovina</v>
      </c>
      <c r="C21" s="198">
        <f>'Izvršenje rashoda'!G80</f>
        <v>0</v>
      </c>
      <c r="D21" s="186">
        <f>'Izvršenje rashoda'!H80</f>
        <v>0</v>
      </c>
      <c r="E21" s="193">
        <f>SUM('Izvršenje rashoda'!G80-'Izvršenje rashoda'!I80)</f>
        <v>0</v>
      </c>
      <c r="F21" s="185">
        <f>SUM('Izvršenje rashoda'!H80-'Izvršenje rashoda'!J80)</f>
        <v>0</v>
      </c>
    </row>
    <row r="22" spans="1:6" x14ac:dyDescent="0.25">
      <c r="A22" s="182">
        <v>421</v>
      </c>
      <c r="B22" s="188" t="s">
        <v>360</v>
      </c>
      <c r="C22" s="198">
        <f>SUM('Izvršenje rashoda'!G84)</f>
        <v>27208</v>
      </c>
      <c r="D22" s="262">
        <f>SUM('Izvršenje rashoda'!H84)</f>
        <v>59464.25</v>
      </c>
      <c r="E22" s="193">
        <f>SUM('Izvršenje rashoda'!G81-'Izvršenje rashoda'!I81)</f>
        <v>0</v>
      </c>
      <c r="F22" s="185">
        <f>SUM('Izvršenje rashoda'!H81-'Izvršenje rashoda'!J81)</f>
        <v>0</v>
      </c>
    </row>
    <row r="23" spans="1:6" x14ac:dyDescent="0.25">
      <c r="A23" s="182">
        <v>422</v>
      </c>
      <c r="B23" s="188" t="s">
        <v>5</v>
      </c>
      <c r="C23" s="198">
        <f>'Izvršenje rashoda'!G84</f>
        <v>27208</v>
      </c>
      <c r="D23" s="186">
        <f>'Izvršenje rashoda'!H84</f>
        <v>59464.25</v>
      </c>
      <c r="E23" s="193">
        <f>SUM('Izvršenje rashoda'!G84-'Izvršenje rashoda'!I84)</f>
        <v>0</v>
      </c>
      <c r="F23" s="185">
        <f>SUM('Izvršenje rashoda'!H84-'Izvršenje rashoda'!J84)</f>
        <v>3115.9400000000023</v>
      </c>
    </row>
    <row r="24" spans="1:6" x14ac:dyDescent="0.25">
      <c r="A24" s="182">
        <v>424</v>
      </c>
      <c r="B24" s="188" t="str">
        <f>'Izvršenje rashoda'!F94</f>
        <v>Knjige, umjetnička djela i ostale izložbene vrijednosti</v>
      </c>
      <c r="C24" s="198">
        <f>'Izvršenje rashoda'!G94</f>
        <v>0</v>
      </c>
      <c r="D24" s="186">
        <f>'Izvršenje rashoda'!H94</f>
        <v>1448.6699999999998</v>
      </c>
      <c r="E24" s="193">
        <f>SUM('Izvršenje rashoda'!G94-'Izvršenje rashoda'!I94)</f>
        <v>0</v>
      </c>
      <c r="F24" s="185">
        <f>SUM('Izvršenje rashoda'!H94-'Izvršenje rashoda'!J94)</f>
        <v>1448.6699999999998</v>
      </c>
    </row>
    <row r="25" spans="1:6" x14ac:dyDescent="0.25">
      <c r="A25" s="182">
        <v>425</v>
      </c>
      <c r="B25" s="188" t="str">
        <f>'Izvršenje rashoda'!F96</f>
        <v>Višegodišnji nasadi i osnovno stado</v>
      </c>
      <c r="C25" s="198">
        <f>'Izvršenje rashoda'!G96</f>
        <v>0</v>
      </c>
      <c r="D25" s="186">
        <f>'Izvršenje rashoda'!H96</f>
        <v>0</v>
      </c>
      <c r="E25" s="193">
        <f>SUM('Izvršenje rashoda'!G96-'Izvršenje rashoda'!I96)</f>
        <v>0</v>
      </c>
      <c r="F25" s="185">
        <f>SUM('Izvršenje rashoda'!H96-'Izvršenje rashoda'!J96)</f>
        <v>0</v>
      </c>
    </row>
    <row r="26" spans="1:6" x14ac:dyDescent="0.25">
      <c r="A26" s="182">
        <v>426</v>
      </c>
      <c r="B26" s="188" t="str">
        <f>'Izvršenje rashoda'!F98</f>
        <v>Nematerijalna proizvedena imovina</v>
      </c>
      <c r="C26" s="198">
        <f>'Izvršenje rashoda'!G98</f>
        <v>0</v>
      </c>
      <c r="D26" s="186">
        <f>'Izvršenje rashoda'!H98</f>
        <v>0</v>
      </c>
      <c r="E26" s="193">
        <f>SUM('Izvršenje rashoda'!G98-'Izvršenje rashoda'!I98)</f>
        <v>0</v>
      </c>
      <c r="F26" s="185">
        <f>SUM('Izvršenje rashoda'!H98-'Izvršenje rashoda'!J98)</f>
        <v>0</v>
      </c>
    </row>
    <row r="27" spans="1:6" x14ac:dyDescent="0.25">
      <c r="A27" s="182">
        <v>451</v>
      </c>
      <c r="B27" s="188" t="str">
        <f>'Izvršenje rashoda'!F102</f>
        <v>Dodatna ulaganja na građevinskim objektima</v>
      </c>
      <c r="C27" s="198">
        <f>'Izvršenje rashoda'!G102</f>
        <v>0</v>
      </c>
      <c r="D27" s="186">
        <f>'Izvršenje rashoda'!H102</f>
        <v>0</v>
      </c>
      <c r="E27" s="193">
        <f>SUM('Izvršenje rashoda'!G102-'Izvršenje rashoda'!I102)</f>
        <v>0</v>
      </c>
      <c r="F27" s="185">
        <f>SUM('Izvršenje rashoda'!H102-'Izvršenje rashoda'!J102)</f>
        <v>0</v>
      </c>
    </row>
    <row r="28" spans="1:6" x14ac:dyDescent="0.25">
      <c r="A28" s="182">
        <v>452</v>
      </c>
      <c r="B28" s="188" t="str">
        <f>'Izvršenje rashoda'!F104</f>
        <v>Dodatna ulaganja na postrojenjima i opremi</v>
      </c>
      <c r="C28" s="198">
        <f>'Izvršenje rashoda'!G104</f>
        <v>0</v>
      </c>
      <c r="D28" s="186">
        <f>'Izvršenje rashoda'!H104</f>
        <v>0</v>
      </c>
      <c r="E28" s="193">
        <f>SUM('Izvršenje rashoda'!G104-'Izvršenje rashoda'!I104)</f>
        <v>0</v>
      </c>
      <c r="F28" s="185">
        <f>SUM('Izvršenje rashoda'!H104-'Izvršenje rashoda'!J104)</f>
        <v>0</v>
      </c>
    </row>
    <row r="29" spans="1:6" x14ac:dyDescent="0.25">
      <c r="A29" s="182">
        <v>453</v>
      </c>
      <c r="B29" s="188" t="str">
        <f>'Izvršenje rashoda'!F106</f>
        <v>Dodatna ulaganja na prijevoznim sredstvima</v>
      </c>
      <c r="C29" s="198">
        <f>'Izvršenje rashoda'!G106</f>
        <v>0</v>
      </c>
      <c r="D29" s="186">
        <f>'Izvršenje rashoda'!H106</f>
        <v>0</v>
      </c>
      <c r="E29" s="193">
        <f>SUM('Izvršenje rashoda'!G106-'Izvršenje rashoda'!I106)</f>
        <v>0</v>
      </c>
      <c r="F29" s="185">
        <f>SUM('Izvršenje rashoda'!H106-'Izvršenje rashoda'!J106)</f>
        <v>0</v>
      </c>
    </row>
    <row r="30" spans="1:6" x14ac:dyDescent="0.25">
      <c r="A30" s="182">
        <v>454</v>
      </c>
      <c r="B30" s="188" t="str">
        <f>'Izvršenje rashoda'!F108</f>
        <v>Dodatna ulaganja za ostalu nefinancijsku imovinu</v>
      </c>
      <c r="C30" s="198">
        <f>'Izvršenje rashoda'!G108</f>
        <v>0</v>
      </c>
      <c r="D30" s="186">
        <f>'Izvršenje rashoda'!H108</f>
        <v>0</v>
      </c>
      <c r="E30" s="193">
        <f>SUM('Izvršenje rashoda'!G108-'Izvršenje rashoda'!I108)</f>
        <v>0</v>
      </c>
      <c r="F30" s="185">
        <f>SUM('Izvršenje rashoda'!H108-'Izvršenje rashoda'!J108)</f>
        <v>0</v>
      </c>
    </row>
    <row r="31" spans="1:6" x14ac:dyDescent="0.25">
      <c r="A31" s="180">
        <v>5</v>
      </c>
      <c r="B31" s="189" t="str">
        <f>'Izvršenje rashoda'!F113</f>
        <v>Izdatci za financijsku imovinu i otplatu zajmova</v>
      </c>
      <c r="C31" s="197">
        <f>SUM(C32:C33)</f>
        <v>0</v>
      </c>
      <c r="D31" s="181">
        <f>SUM(D32:D33)</f>
        <v>0</v>
      </c>
      <c r="E31" s="192">
        <f>SUM(E32:E33)</f>
        <v>0</v>
      </c>
      <c r="F31" s="184">
        <f>SUM(F32:F33)</f>
        <v>0</v>
      </c>
    </row>
    <row r="32" spans="1:6" ht="31.5" x14ac:dyDescent="0.25">
      <c r="A32" s="182">
        <v>542</v>
      </c>
      <c r="B32" s="188" t="str">
        <f>'Izvršenje rashoda'!F115</f>
        <v>Otplata glavnice primljenih kredita i zajmova od kreditnih institucija u javnom sektoru</v>
      </c>
      <c r="C32" s="198">
        <f>'Izvršenje rashoda'!G115</f>
        <v>0</v>
      </c>
      <c r="D32" s="186">
        <f>'Izvršenje rashoda'!H115</f>
        <v>0</v>
      </c>
      <c r="E32" s="193">
        <f>SUM('Izvršenje rashoda'!G115-'Izvršenje rashoda'!I115)</f>
        <v>0</v>
      </c>
      <c r="F32" s="185">
        <f>SUM('Izvršenje rashoda'!H115-'Izvršenje rashoda'!J115)</f>
        <v>0</v>
      </c>
    </row>
    <row r="33" spans="1:6" ht="31.5" x14ac:dyDescent="0.25">
      <c r="A33" s="182">
        <v>544</v>
      </c>
      <c r="B33" s="188" t="str">
        <f>'Izvršenje rashoda'!F117</f>
        <v>Otplata glavnice primljenih kredita i zajmova od kreditnih institucija izvan javnog sektora</v>
      </c>
      <c r="C33" s="198">
        <f>'Izvršenje rashoda'!G117</f>
        <v>0</v>
      </c>
      <c r="D33" s="186">
        <f>'Izvršenje rashoda'!H117</f>
        <v>0</v>
      </c>
      <c r="E33" s="193">
        <f>SUM('Izvršenje rashoda'!G117-'Izvršenje rashoda'!I117)</f>
        <v>0</v>
      </c>
      <c r="F33" s="185">
        <f>SUM('Izvršenje rashoda'!H117-'Izvršenje rashoda'!J117)</f>
        <v>0</v>
      </c>
    </row>
    <row r="34" spans="1:6" x14ac:dyDescent="0.25">
      <c r="A34" s="180">
        <v>6</v>
      </c>
      <c r="B34" s="189" t="str">
        <f>'Izvršenje prihoda'!F6</f>
        <v>Prihodi poslovanja</v>
      </c>
      <c r="C34" s="197">
        <f>SUM(C35:C48)</f>
        <v>1471259</v>
      </c>
      <c r="D34" s="181">
        <f>SUM(D35:D48)</f>
        <v>1578642.03</v>
      </c>
      <c r="E34" s="192">
        <f>SUM(E35:E48)</f>
        <v>1471259</v>
      </c>
      <c r="F34" s="184">
        <f>SUM(F35:F48)</f>
        <v>1400252.44</v>
      </c>
    </row>
    <row r="35" spans="1:6" x14ac:dyDescent="0.25">
      <c r="A35" s="182">
        <v>632</v>
      </c>
      <c r="B35" s="188" t="str">
        <f>'Izvršenje prihoda'!F8</f>
        <v>Pomoći od međunarodnih organizacija te institucija i tijela EU</v>
      </c>
      <c r="C35" s="198">
        <f>'Izvršenje prihoda'!G8</f>
        <v>0</v>
      </c>
      <c r="D35" s="186">
        <f>'Izvršenje prihoda'!H8</f>
        <v>0</v>
      </c>
      <c r="E35" s="193">
        <f>SUM('Izvršenje prihoda'!G8-'Izvršenje prihoda'!I8)</f>
        <v>0</v>
      </c>
      <c r="F35" s="185">
        <f>SUM('Izvršenje prihoda'!H8-'Izvršenje prihoda'!J8)</f>
        <v>0</v>
      </c>
    </row>
    <row r="36" spans="1:6" ht="31.5" x14ac:dyDescent="0.25">
      <c r="A36" s="182">
        <v>633</v>
      </c>
      <c r="B36" s="188" t="str">
        <f>'Izvršenje prihoda'!F13</f>
        <v xml:space="preserve">Pomoći proračunu iz drugih proračuna i izvanproračunskim korisnicima </v>
      </c>
      <c r="C36" s="198">
        <f>'Izvršenje prihoda'!G13</f>
        <v>0</v>
      </c>
      <c r="D36" s="186">
        <f>'Izvršenje prihoda'!H13</f>
        <v>0</v>
      </c>
      <c r="E36" s="193">
        <f>SUM('Izvršenje prihoda'!G13-'Izvršenje prihoda'!I13)</f>
        <v>0</v>
      </c>
      <c r="F36" s="185">
        <f>SUM('Izvršenje prihoda'!H13-'Izvršenje prihoda'!J13)</f>
        <v>0</v>
      </c>
    </row>
    <row r="37" spans="1:6" x14ac:dyDescent="0.25">
      <c r="A37" s="182">
        <v>634</v>
      </c>
      <c r="B37" s="188" t="str">
        <f>'Izvršenje prihoda'!F16</f>
        <v>Pomoći od izvanproračunskih korisnika</v>
      </c>
      <c r="C37" s="198">
        <f>'Izvršenje prihoda'!G16</f>
        <v>0</v>
      </c>
      <c r="D37" s="186">
        <f>'Izvršenje prihoda'!H16</f>
        <v>0</v>
      </c>
      <c r="E37" s="193">
        <f>SUM('Izvršenje prihoda'!G16-'Izvršenje prihoda'!I16)</f>
        <v>0</v>
      </c>
      <c r="F37" s="185">
        <f>SUM('Izvršenje prihoda'!H16-'Izvršenje prihoda'!J16)</f>
        <v>0</v>
      </c>
    </row>
    <row r="38" spans="1:6" ht="31.5" x14ac:dyDescent="0.25">
      <c r="A38" s="182">
        <v>636</v>
      </c>
      <c r="B38" s="188" t="str">
        <f>'Izvršenje prihoda'!F19</f>
        <v xml:space="preserve">Pomoći proračunskim korisnicima iz proračuna koji im nije nadležan </v>
      </c>
      <c r="C38" s="198">
        <f>'Izvršenje prihoda'!G19</f>
        <v>1455969</v>
      </c>
      <c r="D38" s="186">
        <f>'Izvršenje prihoda'!H19</f>
        <v>1353213.8499999999</v>
      </c>
      <c r="E38" s="193">
        <f>SUM('Izvršenje prihoda'!G19-'Izvršenje prihoda'!I19)</f>
        <v>1455969</v>
      </c>
      <c r="F38" s="185">
        <f>SUM('Izvršenje prihoda'!H19-'Izvršenje prihoda'!J19)</f>
        <v>1353213.8499999999</v>
      </c>
    </row>
    <row r="39" spans="1:6" x14ac:dyDescent="0.25">
      <c r="A39" s="182">
        <v>638</v>
      </c>
      <c r="B39" s="188" t="str">
        <f>'Izvršenje prihoda'!F22</f>
        <v>Pomoći temeljem prijenosa EU sredstava</v>
      </c>
      <c r="C39" s="198">
        <f>'Izvršenje prihoda'!G22</f>
        <v>0</v>
      </c>
      <c r="D39" s="186">
        <f>'Izvršenje prihoda'!H22</f>
        <v>16629.68</v>
      </c>
      <c r="E39" s="193">
        <f>SUM('Izvršenje prihoda'!G22-'Izvršenje prihoda'!I22)</f>
        <v>0</v>
      </c>
      <c r="F39" s="185">
        <f>SUM('Izvršenje prihoda'!H22-'Izvršenje prihoda'!J22)</f>
        <v>16629.68</v>
      </c>
    </row>
    <row r="40" spans="1:6" x14ac:dyDescent="0.25">
      <c r="A40" s="182">
        <v>639</v>
      </c>
      <c r="B40" s="188" t="str">
        <f>'Izvršenje prihoda'!F25</f>
        <v>Prijenosi između proračunskih korisnika istog proračuna</v>
      </c>
      <c r="C40" s="198">
        <f>'Izvršenje prihoda'!G25</f>
        <v>0</v>
      </c>
      <c r="D40" s="186">
        <f>'Izvršenje prihoda'!H25</f>
        <v>0</v>
      </c>
      <c r="E40" s="193">
        <f>SUM('Izvršenje prihoda'!G25-'Izvršenje prihoda'!I25)</f>
        <v>0</v>
      </c>
      <c r="F40" s="185">
        <f>SUM('Izvršenje prihoda'!H25-'Izvršenje prihoda'!J25)</f>
        <v>0</v>
      </c>
    </row>
    <row r="41" spans="1:6" x14ac:dyDescent="0.25">
      <c r="A41" s="182">
        <v>641</v>
      </c>
      <c r="B41" s="188" t="str">
        <f>'Izvršenje prihoda'!F31</f>
        <v>Prihodi od financijske imovine</v>
      </c>
      <c r="C41" s="198">
        <f>'Izvršenje prihoda'!G31</f>
        <v>1</v>
      </c>
      <c r="D41" s="186">
        <f>'Izvršenje prihoda'!H31</f>
        <v>22.16</v>
      </c>
      <c r="E41" s="193">
        <f>SUM('Izvršenje prihoda'!G31-'Izvršenje prihoda'!I31)</f>
        <v>1</v>
      </c>
      <c r="F41" s="185">
        <f>SUM('Izvršenje prihoda'!H31-'Izvršenje prihoda'!J31)</f>
        <v>22.16</v>
      </c>
    </row>
    <row r="42" spans="1:6" x14ac:dyDescent="0.25">
      <c r="A42" s="182">
        <v>642</v>
      </c>
      <c r="B42" s="188" t="str">
        <f>'Izvršenje prihoda'!F33</f>
        <v>Prihodi od nefinancijske imovine</v>
      </c>
      <c r="C42" s="198">
        <f>'Izvršenje prihoda'!G33</f>
        <v>0</v>
      </c>
      <c r="D42" s="186">
        <f>'Izvršenje prihoda'!H33</f>
        <v>0</v>
      </c>
      <c r="E42" s="193">
        <f>SUM('Izvršenje prihoda'!G33-'Izvršenje prihoda'!I33)</f>
        <v>0</v>
      </c>
      <c r="F42" s="185">
        <f>SUM('Izvršenje prihoda'!H33-'Izvršenje prihoda'!J33)</f>
        <v>0</v>
      </c>
    </row>
    <row r="43" spans="1:6" x14ac:dyDescent="0.25">
      <c r="A43" s="182">
        <v>652</v>
      </c>
      <c r="B43" s="188" t="str">
        <f>'Izvršenje prihoda'!F38</f>
        <v>Prihodi po posebnim propisima</v>
      </c>
      <c r="C43" s="198">
        <f>'Izvršenje prihoda'!G38</f>
        <v>10644</v>
      </c>
      <c r="D43" s="186">
        <f>'Izvršenje prihoda'!H38</f>
        <v>12331.54</v>
      </c>
      <c r="E43" s="193">
        <f>SUM('Izvršenje prihoda'!G38-'Izvršenje prihoda'!I38)</f>
        <v>10644</v>
      </c>
      <c r="F43" s="185">
        <f>SUM('Izvršenje prihoda'!H38-'Izvršenje prihoda'!J38)</f>
        <v>12331.54</v>
      </c>
    </row>
    <row r="44" spans="1:6" x14ac:dyDescent="0.25">
      <c r="A44" s="182">
        <v>661</v>
      </c>
      <c r="B44" s="188" t="str">
        <f>'Izvršenje prihoda'!F41</f>
        <v>Prihodi od prodaje proizvoda i robe te pruženih usluga</v>
      </c>
      <c r="C44" s="198">
        <f>'Izvršenje prihoda'!G41</f>
        <v>4645</v>
      </c>
      <c r="D44" s="186">
        <f>'Izvršenje prihoda'!H41</f>
        <v>14019.24</v>
      </c>
      <c r="E44" s="193">
        <f>SUM('Izvršenje prihoda'!G41-'Izvršenje prihoda'!I41)</f>
        <v>4645</v>
      </c>
      <c r="F44" s="185">
        <f>SUM('Izvršenje prihoda'!H41-'Izvršenje prihoda'!J41)</f>
        <v>14019.24</v>
      </c>
    </row>
    <row r="45" spans="1:6" ht="31.5" x14ac:dyDescent="0.25">
      <c r="A45" s="182">
        <v>663</v>
      </c>
      <c r="B45" s="188" t="str">
        <f>'Izvršenje prihoda'!F44</f>
        <v>Donacije od pravnih i fizičkih osoba izvan općeg proračuna i povrat donacija po protestiranim jamstvima</v>
      </c>
      <c r="C45" s="198">
        <f>'Izvršenje prihoda'!G44</f>
        <v>0</v>
      </c>
      <c r="D45" s="186">
        <f>'Izvršenje prihoda'!H44</f>
        <v>3164.6</v>
      </c>
      <c r="E45" s="193">
        <f>SUM('Izvršenje prihoda'!G44-'Izvršenje prihoda'!I44)</f>
        <v>0</v>
      </c>
      <c r="F45" s="185">
        <f>SUM('Izvršenje prihoda'!H44-'Izvršenje prihoda'!J44)</f>
        <v>3164.6</v>
      </c>
    </row>
    <row r="46" spans="1:6" ht="31.5" x14ac:dyDescent="0.25">
      <c r="A46" s="182">
        <v>671</v>
      </c>
      <c r="B46" s="188" t="str">
        <f>'Izvršenje prihoda'!F48</f>
        <v>Prihodi iz nadležnog proračuna za financiranje redovne djelatnosti proračunskih korisnika</v>
      </c>
      <c r="C46" s="198">
        <f>'Izvršenje prihoda'!G48</f>
        <v>0</v>
      </c>
      <c r="D46" s="186">
        <f>'Izvršenje prihoda'!H48</f>
        <v>178389.59</v>
      </c>
      <c r="E46" s="193">
        <f>SUM('Izvršenje prihoda'!G48-'Izvršenje prihoda'!I48)</f>
        <v>0</v>
      </c>
      <c r="F46" s="185">
        <f>SUM('Izvršenje prihoda'!H48-'Izvršenje prihoda'!J48)</f>
        <v>0</v>
      </c>
    </row>
    <row r="47" spans="1:6" x14ac:dyDescent="0.25">
      <c r="A47" s="182">
        <v>673</v>
      </c>
      <c r="B47" s="188" t="str">
        <f>'Izvršenje prihoda'!F52</f>
        <v>Prihodi od HZZO-a na temelju ugovornih obveza</v>
      </c>
      <c r="C47" s="198">
        <f>'Izvršenje prihoda'!G52</f>
        <v>0</v>
      </c>
      <c r="D47" s="186">
        <f>'Izvršenje prihoda'!H52</f>
        <v>0</v>
      </c>
      <c r="E47" s="193">
        <f>SUM('Izvršenje prihoda'!G52-'Izvršenje prihoda'!I52)</f>
        <v>0</v>
      </c>
      <c r="F47" s="185">
        <f>SUM('Izvršenje prihoda'!H52-'Izvršenje prihoda'!J52)</f>
        <v>0</v>
      </c>
    </row>
    <row r="48" spans="1:6" x14ac:dyDescent="0.25">
      <c r="A48" s="182">
        <v>683</v>
      </c>
      <c r="B48" s="188" t="str">
        <f>'Izvršenje prihoda'!F55</f>
        <v>Ostali prihodi</v>
      </c>
      <c r="C48" s="198">
        <f>'Izvršenje prihoda'!G55</f>
        <v>0</v>
      </c>
      <c r="D48" s="186">
        <f>'Izvršenje prihoda'!H55</f>
        <v>871.37</v>
      </c>
      <c r="E48" s="193">
        <f>SUM('Izvršenje prihoda'!G55-'Izvršenje prihoda'!I55)</f>
        <v>0</v>
      </c>
      <c r="F48" s="185">
        <f>SUM('Izvršenje prihoda'!H55-'Izvršenje prihoda'!J55)</f>
        <v>871.37</v>
      </c>
    </row>
    <row r="49" spans="1:6" x14ac:dyDescent="0.25">
      <c r="A49" s="180">
        <v>7</v>
      </c>
      <c r="B49" s="189" t="str">
        <f>'Izvršenje prihoda'!F60</f>
        <v>Prihodi od prodaje nefinancijske imovine</v>
      </c>
      <c r="C49" s="197">
        <f>SUM(C50)</f>
        <v>199</v>
      </c>
      <c r="D49" s="181">
        <f>SUM(D50)</f>
        <v>326.58999999999997</v>
      </c>
      <c r="E49" s="192">
        <f>SUM(E50)</f>
        <v>199</v>
      </c>
      <c r="F49" s="184">
        <f>SUM(F50)</f>
        <v>326.58999999999997</v>
      </c>
    </row>
    <row r="50" spans="1:6" x14ac:dyDescent="0.25">
      <c r="A50" s="182">
        <v>722</v>
      </c>
      <c r="B50" s="188" t="str">
        <f>'Izvršenje prihoda'!F62</f>
        <v>Prihodi od prodaje graževinskih objekata</v>
      </c>
      <c r="C50" s="198">
        <f>'Izvršenje prihoda'!G62</f>
        <v>199</v>
      </c>
      <c r="D50" s="186">
        <f>'Izvršenje prihoda'!H62</f>
        <v>326.58999999999997</v>
      </c>
      <c r="E50" s="193">
        <f>SUM('Izvršenje prihoda'!G62-'Izvršenje prihoda'!I62)</f>
        <v>199</v>
      </c>
      <c r="F50" s="185">
        <f>SUM('Izvršenje prihoda'!H62-'Izvršenje prihoda'!J62)</f>
        <v>326.58999999999997</v>
      </c>
    </row>
    <row r="51" spans="1:6" x14ac:dyDescent="0.25">
      <c r="A51" s="180">
        <v>8</v>
      </c>
      <c r="B51" s="189" t="str">
        <f>'Izvršenje prihoda'!F68</f>
        <v>Primici od financijske imovine i zaduživanja</v>
      </c>
      <c r="C51" s="197">
        <f>SUM(C52:C53)</f>
        <v>0</v>
      </c>
      <c r="D51" s="181">
        <f>SUM(D52:D53)</f>
        <v>0</v>
      </c>
      <c r="E51" s="192">
        <f>SUM(E52:E53)</f>
        <v>0</v>
      </c>
      <c r="F51" s="184">
        <f>SUM(F52:F53)</f>
        <v>0</v>
      </c>
    </row>
    <row r="52" spans="1:6" x14ac:dyDescent="0.25">
      <c r="A52" s="182">
        <v>842</v>
      </c>
      <c r="B52" s="188" t="str">
        <f>'Izvršenje prihoda'!F70</f>
        <v>Primljeni krediti od kreditnih institucija u javnom sektoru</v>
      </c>
      <c r="C52" s="198">
        <f>'Izvršenje prihoda'!G70</f>
        <v>0</v>
      </c>
      <c r="D52" s="186">
        <f>'Izvršenje prihoda'!H70</f>
        <v>0</v>
      </c>
      <c r="E52" s="193">
        <f>SUM('Izvršenje prihoda'!G70-'Izvršenje prihoda'!I70)</f>
        <v>0</v>
      </c>
      <c r="F52" s="185">
        <f>SUM('Izvršenje prihoda'!H70-'Izvršenje prihoda'!J70)</f>
        <v>0</v>
      </c>
    </row>
    <row r="53" spans="1:6" x14ac:dyDescent="0.25">
      <c r="A53" s="182">
        <v>844</v>
      </c>
      <c r="B53" s="188" t="str">
        <f>'Izvršenje prihoda'!F72</f>
        <v>Primljeni krediti od kreditnih institucija izvan javnog sektora</v>
      </c>
      <c r="C53" s="198">
        <f>'Izvršenje prihoda'!G72</f>
        <v>0</v>
      </c>
      <c r="D53" s="186">
        <f>'Izvršenje prihoda'!H72</f>
        <v>0</v>
      </c>
      <c r="E53" s="193">
        <f>SUM('Izvršenje prihoda'!G72-'Izvršenje prihoda'!I72)</f>
        <v>0</v>
      </c>
      <c r="F53" s="185">
        <f>SUM('Izvršenje prihoda'!H72-'Izvršenje prihoda'!J72)</f>
        <v>0</v>
      </c>
    </row>
    <row r="54" spans="1:6" x14ac:dyDescent="0.25">
      <c r="A54" s="180">
        <v>9</v>
      </c>
      <c r="B54" s="189" t="s">
        <v>146</v>
      </c>
      <c r="C54" s="197">
        <f>SUM(C55)</f>
        <v>0</v>
      </c>
      <c r="D54" s="197">
        <f>SUM(D55)</f>
        <v>-27587.65</v>
      </c>
      <c r="E54" s="194">
        <f>SUM(E55)</f>
        <v>0</v>
      </c>
      <c r="F54" s="181">
        <f>SUM(F55)</f>
        <v>-27587.65</v>
      </c>
    </row>
    <row r="55" spans="1:6" ht="16.5" thickBot="1" x14ac:dyDescent="0.3">
      <c r="A55" s="183">
        <v>922</v>
      </c>
      <c r="B55" s="190" t="s">
        <v>147</v>
      </c>
      <c r="C55" s="199">
        <f>SUM('Izvršenje prihoda'!G79)</f>
        <v>0</v>
      </c>
      <c r="D55" s="199">
        <f>SUM('Izvršenje prihoda'!H79)</f>
        <v>-27587.65</v>
      </c>
      <c r="E55" s="195">
        <f>SUM('Izvršenje prihoda'!G79-'Izvršenje prihoda'!I79)</f>
        <v>0</v>
      </c>
      <c r="F55" s="187">
        <f>SUM('Izvršenje prihoda'!H79-'Izvršenje prihoda'!J79)</f>
        <v>-27587.65</v>
      </c>
    </row>
  </sheetData>
  <mergeCells count="4">
    <mergeCell ref="A1:F1"/>
    <mergeCell ref="C3:D3"/>
    <mergeCell ref="E3:F3"/>
    <mergeCell ref="A3:B4"/>
  </mergeCells>
  <pageMargins left="0.62992125984251968" right="0.43307086614173229" top="0.74803149606299213" bottom="0.74803149606299213" header="0.31496062992125984" footer="0.31496062992125984"/>
  <pageSetup paperSize="9" scale="59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1"/>
  <sheetViews>
    <sheetView topLeftCell="A16" workbookViewId="0">
      <selection activeCell="C57" sqref="C57"/>
    </sheetView>
  </sheetViews>
  <sheetFormatPr defaultRowHeight="18.75" customHeight="1" x14ac:dyDescent="0.25"/>
  <cols>
    <col min="1" max="1" width="64.140625" style="103" customWidth="1"/>
    <col min="2" max="2" width="9.140625" style="103"/>
    <col min="3" max="3" width="42.85546875" style="103" customWidth="1"/>
    <col min="4" max="16384" width="9.140625" style="103"/>
  </cols>
  <sheetData>
    <row r="1" spans="1:3" ht="18.75" customHeight="1" x14ac:dyDescent="0.25">
      <c r="A1" s="104" t="s">
        <v>308</v>
      </c>
      <c r="B1" s="104"/>
      <c r="C1" s="104" t="s">
        <v>311</v>
      </c>
    </row>
    <row r="2" spans="1:3" ht="18.75" customHeight="1" x14ac:dyDescent="0.25">
      <c r="A2" s="104" t="s">
        <v>306</v>
      </c>
      <c r="B2" s="104"/>
      <c r="C2" s="106" t="s">
        <v>312</v>
      </c>
    </row>
    <row r="3" spans="1:3" ht="18.75" customHeight="1" x14ac:dyDescent="0.25">
      <c r="A3" s="104" t="s">
        <v>287</v>
      </c>
      <c r="B3" s="104"/>
      <c r="C3" s="106" t="s">
        <v>313</v>
      </c>
    </row>
    <row r="4" spans="1:3" ht="18.75" customHeight="1" x14ac:dyDescent="0.25">
      <c r="A4" s="104" t="s">
        <v>289</v>
      </c>
      <c r="B4" s="104"/>
      <c r="C4" s="106" t="s">
        <v>314</v>
      </c>
    </row>
    <row r="5" spans="1:3" ht="18.75" customHeight="1" x14ac:dyDescent="0.25">
      <c r="A5" s="104" t="s">
        <v>290</v>
      </c>
      <c r="B5" s="104"/>
      <c r="C5" s="106" t="s">
        <v>315</v>
      </c>
    </row>
    <row r="6" spans="1:3" ht="18.75" customHeight="1" x14ac:dyDescent="0.25">
      <c r="A6" s="104" t="s">
        <v>291</v>
      </c>
      <c r="B6" s="104"/>
      <c r="C6" s="106" t="s">
        <v>316</v>
      </c>
    </row>
    <row r="7" spans="1:3" ht="18.75" customHeight="1" x14ac:dyDescent="0.25">
      <c r="A7" s="104" t="s">
        <v>305</v>
      </c>
      <c r="B7" s="104"/>
      <c r="C7" s="106" t="s">
        <v>317</v>
      </c>
    </row>
    <row r="8" spans="1:3" ht="18.75" customHeight="1" x14ac:dyDescent="0.25">
      <c r="A8" s="104" t="s">
        <v>304</v>
      </c>
      <c r="B8" s="104"/>
      <c r="C8" s="106" t="s">
        <v>318</v>
      </c>
    </row>
    <row r="9" spans="1:3" ht="18.75" customHeight="1" x14ac:dyDescent="0.25">
      <c r="A9" s="104" t="s">
        <v>255</v>
      </c>
      <c r="B9" s="104"/>
      <c r="C9" s="106" t="s">
        <v>319</v>
      </c>
    </row>
    <row r="10" spans="1:3" ht="18.75" customHeight="1" x14ac:dyDescent="0.25">
      <c r="A10" s="104" t="s">
        <v>256</v>
      </c>
      <c r="B10" s="104"/>
      <c r="C10" s="106" t="s">
        <v>320</v>
      </c>
    </row>
    <row r="11" spans="1:3" ht="18.75" customHeight="1" x14ac:dyDescent="0.25">
      <c r="A11" s="104" t="s">
        <v>257</v>
      </c>
      <c r="B11" s="104"/>
      <c r="C11" s="106" t="s">
        <v>321</v>
      </c>
    </row>
    <row r="12" spans="1:3" ht="18.75" customHeight="1" x14ac:dyDescent="0.25">
      <c r="A12" s="104" t="s">
        <v>258</v>
      </c>
      <c r="B12" s="104"/>
      <c r="C12" s="106" t="s">
        <v>322</v>
      </c>
    </row>
    <row r="13" spans="1:3" ht="18.75" customHeight="1" x14ac:dyDescent="0.25">
      <c r="A13" s="104" t="s">
        <v>259</v>
      </c>
      <c r="B13" s="104"/>
      <c r="C13" s="106" t="s">
        <v>323</v>
      </c>
    </row>
    <row r="14" spans="1:3" ht="18.75" customHeight="1" x14ac:dyDescent="0.25">
      <c r="A14" s="104" t="s">
        <v>260</v>
      </c>
      <c r="B14" s="104"/>
      <c r="C14" s="106"/>
    </row>
    <row r="15" spans="1:3" ht="18.75" customHeight="1" x14ac:dyDescent="0.25">
      <c r="A15" s="104" t="s">
        <v>274</v>
      </c>
      <c r="B15" s="104"/>
      <c r="C15" s="104"/>
    </row>
    <row r="16" spans="1:3" ht="18.75" customHeight="1" x14ac:dyDescent="0.25">
      <c r="A16" s="104" t="s">
        <v>275</v>
      </c>
      <c r="B16" s="104"/>
      <c r="C16" s="104"/>
    </row>
    <row r="17" spans="1:3" ht="18.75" customHeight="1" x14ac:dyDescent="0.25">
      <c r="A17" s="104" t="s">
        <v>295</v>
      </c>
      <c r="B17" s="104"/>
      <c r="C17" s="104"/>
    </row>
    <row r="18" spans="1:3" ht="18.75" customHeight="1" x14ac:dyDescent="0.25">
      <c r="A18" s="104" t="s">
        <v>267</v>
      </c>
      <c r="B18" s="104"/>
      <c r="C18" s="104"/>
    </row>
    <row r="19" spans="1:3" ht="18.75" customHeight="1" x14ac:dyDescent="0.25">
      <c r="A19" s="104" t="s">
        <v>278</v>
      </c>
      <c r="B19" s="104"/>
      <c r="C19" s="104"/>
    </row>
    <row r="20" spans="1:3" ht="18.75" customHeight="1" x14ac:dyDescent="0.25">
      <c r="A20" s="104" t="s">
        <v>279</v>
      </c>
      <c r="B20" s="104"/>
      <c r="C20" s="104"/>
    </row>
    <row r="21" spans="1:3" ht="18.75" customHeight="1" x14ac:dyDescent="0.25">
      <c r="A21" s="104" t="s">
        <v>283</v>
      </c>
      <c r="B21" s="104"/>
      <c r="C21" s="104"/>
    </row>
    <row r="22" spans="1:3" ht="18.75" customHeight="1" x14ac:dyDescent="0.25">
      <c r="A22" s="104" t="s">
        <v>284</v>
      </c>
      <c r="B22" s="104"/>
      <c r="C22" s="104"/>
    </row>
    <row r="23" spans="1:3" ht="18.75" customHeight="1" x14ac:dyDescent="0.25">
      <c r="A23" s="104" t="s">
        <v>277</v>
      </c>
      <c r="B23" s="104"/>
      <c r="C23" s="104"/>
    </row>
    <row r="24" spans="1:3" ht="18.75" customHeight="1" x14ac:dyDescent="0.25">
      <c r="A24" s="104" t="s">
        <v>281</v>
      </c>
      <c r="B24" s="104"/>
      <c r="C24" s="104"/>
    </row>
    <row r="25" spans="1:3" ht="18.75" customHeight="1" x14ac:dyDescent="0.25">
      <c r="A25" s="104" t="s">
        <v>280</v>
      </c>
      <c r="B25" s="104"/>
      <c r="C25" s="104"/>
    </row>
    <row r="26" spans="1:3" ht="18.75" customHeight="1" x14ac:dyDescent="0.25">
      <c r="A26" s="104" t="s">
        <v>276</v>
      </c>
      <c r="B26" s="104"/>
      <c r="C26" s="104"/>
    </row>
    <row r="27" spans="1:3" ht="18.75" customHeight="1" x14ac:dyDescent="0.25">
      <c r="A27" s="104" t="s">
        <v>286</v>
      </c>
      <c r="B27" s="104"/>
      <c r="C27" s="104"/>
    </row>
    <row r="28" spans="1:3" ht="18.75" customHeight="1" x14ac:dyDescent="0.25">
      <c r="A28" s="104" t="s">
        <v>282</v>
      </c>
      <c r="B28" s="104"/>
      <c r="C28" s="104"/>
    </row>
    <row r="29" spans="1:3" ht="18.75" customHeight="1" x14ac:dyDescent="0.25">
      <c r="A29" s="104" t="s">
        <v>285</v>
      </c>
      <c r="B29" s="104"/>
      <c r="C29" s="104"/>
    </row>
    <row r="30" spans="1:3" ht="18.75" customHeight="1" x14ac:dyDescent="0.25">
      <c r="A30" s="104" t="s">
        <v>262</v>
      </c>
      <c r="B30" s="104"/>
      <c r="C30" s="104"/>
    </row>
    <row r="31" spans="1:3" ht="18.75" customHeight="1" x14ac:dyDescent="0.25">
      <c r="A31" s="104" t="s">
        <v>261</v>
      </c>
      <c r="B31" s="104"/>
      <c r="C31" s="104"/>
    </row>
    <row r="32" spans="1:3" ht="18.75" customHeight="1" x14ac:dyDescent="0.25">
      <c r="A32" s="104" t="s">
        <v>265</v>
      </c>
      <c r="B32" s="104"/>
      <c r="C32" s="104"/>
    </row>
    <row r="33" spans="1:3" ht="18.75" customHeight="1" x14ac:dyDescent="0.25">
      <c r="A33" s="104" t="s">
        <v>303</v>
      </c>
      <c r="B33" s="104"/>
      <c r="C33" s="104"/>
    </row>
    <row r="34" spans="1:3" ht="18.75" customHeight="1" x14ac:dyDescent="0.25">
      <c r="A34" s="104" t="s">
        <v>298</v>
      </c>
      <c r="B34" s="104"/>
      <c r="C34" s="104"/>
    </row>
    <row r="35" spans="1:3" ht="18.75" customHeight="1" x14ac:dyDescent="0.25">
      <c r="A35" s="104" t="s">
        <v>301</v>
      </c>
      <c r="B35" s="104"/>
      <c r="C35" s="104"/>
    </row>
    <row r="36" spans="1:3" ht="18.75" customHeight="1" x14ac:dyDescent="0.25">
      <c r="A36" s="104" t="s">
        <v>263</v>
      </c>
      <c r="B36" s="104"/>
      <c r="C36" s="104"/>
    </row>
    <row r="37" spans="1:3" ht="18.75" customHeight="1" x14ac:dyDescent="0.25">
      <c r="A37" s="104" t="s">
        <v>264</v>
      </c>
      <c r="B37" s="104"/>
      <c r="C37" s="104"/>
    </row>
    <row r="38" spans="1:3" ht="18.75" customHeight="1" x14ac:dyDescent="0.25">
      <c r="A38" s="104" t="s">
        <v>266</v>
      </c>
      <c r="B38" s="104"/>
      <c r="C38" s="104"/>
    </row>
    <row r="39" spans="1:3" ht="18.75" customHeight="1" x14ac:dyDescent="0.25">
      <c r="A39" s="104" t="s">
        <v>302</v>
      </c>
      <c r="B39" s="104"/>
      <c r="C39" s="104"/>
    </row>
    <row r="40" spans="1:3" ht="18.75" customHeight="1" x14ac:dyDescent="0.25">
      <c r="A40" s="104" t="s">
        <v>362</v>
      </c>
      <c r="B40" s="104"/>
      <c r="C40" s="104"/>
    </row>
    <row r="41" spans="1:3" ht="18.75" customHeight="1" x14ac:dyDescent="0.25">
      <c r="A41" s="104" t="s">
        <v>363</v>
      </c>
      <c r="B41" s="104"/>
      <c r="C41" s="104"/>
    </row>
    <row r="42" spans="1:3" ht="18.75" customHeight="1" x14ac:dyDescent="0.25">
      <c r="A42" s="104" t="s">
        <v>364</v>
      </c>
      <c r="B42" s="104"/>
      <c r="C42" s="104"/>
    </row>
    <row r="43" spans="1:3" ht="18.75" customHeight="1" x14ac:dyDescent="0.25">
      <c r="A43" s="104" t="s">
        <v>365</v>
      </c>
      <c r="B43" s="104"/>
      <c r="C43" s="104"/>
    </row>
    <row r="44" spans="1:3" ht="18.75" customHeight="1" x14ac:dyDescent="0.25">
      <c r="A44" s="104" t="s">
        <v>366</v>
      </c>
      <c r="B44" s="104"/>
      <c r="C44" s="104"/>
    </row>
    <row r="45" spans="1:3" ht="18.75" customHeight="1" x14ac:dyDescent="0.25">
      <c r="A45" s="104" t="s">
        <v>367</v>
      </c>
      <c r="B45" s="104"/>
      <c r="C45" s="104"/>
    </row>
    <row r="46" spans="1:3" ht="18.75" customHeight="1" x14ac:dyDescent="0.25">
      <c r="A46" s="104" t="s">
        <v>368</v>
      </c>
      <c r="B46" s="104"/>
      <c r="C46" s="104"/>
    </row>
    <row r="47" spans="1:3" ht="18.75" customHeight="1" x14ac:dyDescent="0.25">
      <c r="A47" s="104" t="s">
        <v>369</v>
      </c>
      <c r="B47" s="104"/>
      <c r="C47" s="104"/>
    </row>
    <row r="48" spans="1:3" ht="18.75" customHeight="1" x14ac:dyDescent="0.25">
      <c r="A48" s="104" t="s">
        <v>370</v>
      </c>
      <c r="B48" s="104"/>
      <c r="C48" s="104"/>
    </row>
    <row r="49" spans="1:3" ht="18.75" customHeight="1" x14ac:dyDescent="0.25">
      <c r="A49" s="104" t="s">
        <v>371</v>
      </c>
      <c r="B49" s="104"/>
      <c r="C49" s="104"/>
    </row>
    <row r="50" spans="1:3" ht="18.75" customHeight="1" x14ac:dyDescent="0.25">
      <c r="A50" s="104" t="s">
        <v>372</v>
      </c>
      <c r="B50" s="104"/>
      <c r="C50" s="104"/>
    </row>
    <row r="51" spans="1:3" ht="18.75" customHeight="1" x14ac:dyDescent="0.25">
      <c r="A51" s="104" t="s">
        <v>373</v>
      </c>
      <c r="B51" s="104"/>
      <c r="C51" s="104"/>
    </row>
    <row r="52" spans="1:3" ht="18.75" customHeight="1" x14ac:dyDescent="0.25">
      <c r="A52" s="104" t="s">
        <v>376</v>
      </c>
      <c r="B52" s="104"/>
      <c r="C52" s="104"/>
    </row>
    <row r="53" spans="1:3" ht="18.75" customHeight="1" x14ac:dyDescent="0.25">
      <c r="A53" s="104" t="s">
        <v>374</v>
      </c>
      <c r="B53" s="104"/>
      <c r="C53" s="104"/>
    </row>
    <row r="54" spans="1:3" ht="18.75" customHeight="1" x14ac:dyDescent="0.25">
      <c r="A54" s="104" t="s">
        <v>375</v>
      </c>
      <c r="B54" s="104"/>
      <c r="C54" s="104"/>
    </row>
    <row r="55" spans="1:3" ht="18.75" customHeight="1" x14ac:dyDescent="0.25">
      <c r="A55" s="104" t="s">
        <v>377</v>
      </c>
      <c r="B55" s="104"/>
      <c r="C55" s="104"/>
    </row>
    <row r="56" spans="1:3" ht="18.75" customHeight="1" x14ac:dyDescent="0.25">
      <c r="A56" s="104" t="s">
        <v>268</v>
      </c>
      <c r="B56" s="104"/>
      <c r="C56" s="104"/>
    </row>
    <row r="57" spans="1:3" ht="18.75" customHeight="1" x14ac:dyDescent="0.25">
      <c r="A57" s="104" t="s">
        <v>269</v>
      </c>
      <c r="B57" s="104"/>
      <c r="C57" s="104"/>
    </row>
    <row r="58" spans="1:3" ht="18.75" customHeight="1" x14ac:dyDescent="0.25">
      <c r="A58" s="104" t="s">
        <v>270</v>
      </c>
      <c r="B58" s="104"/>
      <c r="C58" s="104"/>
    </row>
    <row r="59" spans="1:3" ht="18.75" customHeight="1" x14ac:dyDescent="0.25">
      <c r="A59" s="104" t="s">
        <v>271</v>
      </c>
      <c r="B59" s="104"/>
      <c r="C59" s="104"/>
    </row>
    <row r="60" spans="1:3" ht="18.75" customHeight="1" x14ac:dyDescent="0.25">
      <c r="A60" s="104" t="s">
        <v>272</v>
      </c>
      <c r="B60" s="104"/>
      <c r="C60" s="104"/>
    </row>
    <row r="61" spans="1:3" ht="18.75" customHeight="1" x14ac:dyDescent="0.25">
      <c r="A61" s="104" t="s">
        <v>273</v>
      </c>
      <c r="B61" s="104"/>
      <c r="C61" s="104"/>
    </row>
    <row r="62" spans="1:3" ht="18.75" customHeight="1" x14ac:dyDescent="0.25">
      <c r="A62" s="104" t="s">
        <v>288</v>
      </c>
      <c r="B62" s="104"/>
      <c r="C62" s="104"/>
    </row>
    <row r="63" spans="1:3" ht="18.75" customHeight="1" x14ac:dyDescent="0.25">
      <c r="A63" s="104" t="s">
        <v>292</v>
      </c>
      <c r="B63" s="104"/>
      <c r="C63" s="104"/>
    </row>
    <row r="64" spans="1:3" ht="18.75" customHeight="1" x14ac:dyDescent="0.25">
      <c r="A64" s="104" t="s">
        <v>293</v>
      </c>
      <c r="B64" s="104"/>
      <c r="C64" s="104"/>
    </row>
    <row r="65" spans="1:3" ht="18.75" customHeight="1" x14ac:dyDescent="0.25">
      <c r="A65" s="104" t="s">
        <v>294</v>
      </c>
      <c r="B65" s="104"/>
      <c r="C65" s="104"/>
    </row>
    <row r="66" spans="1:3" ht="18.75" customHeight="1" x14ac:dyDescent="0.25">
      <c r="A66" s="104" t="s">
        <v>296</v>
      </c>
      <c r="B66" s="104"/>
      <c r="C66" s="104"/>
    </row>
    <row r="67" spans="1:3" ht="18.75" customHeight="1" x14ac:dyDescent="0.25">
      <c r="A67" s="104" t="s">
        <v>297</v>
      </c>
      <c r="B67" s="104"/>
      <c r="C67" s="104"/>
    </row>
    <row r="68" spans="1:3" ht="18.75" customHeight="1" x14ac:dyDescent="0.25">
      <c r="A68" s="104" t="s">
        <v>299</v>
      </c>
      <c r="B68" s="104"/>
      <c r="C68" s="104"/>
    </row>
    <row r="69" spans="1:3" ht="18.75" customHeight="1" x14ac:dyDescent="0.25">
      <c r="A69" s="104" t="s">
        <v>300</v>
      </c>
      <c r="B69" s="104"/>
      <c r="C69" s="104"/>
    </row>
    <row r="70" spans="1:3" ht="18.75" customHeight="1" x14ac:dyDescent="0.25">
      <c r="A70" s="104" t="s">
        <v>309</v>
      </c>
      <c r="B70" s="104"/>
      <c r="C70" s="104"/>
    </row>
    <row r="71" spans="1:3" ht="18.75" customHeight="1" x14ac:dyDescent="0.25">
      <c r="A71" s="104" t="s">
        <v>307</v>
      </c>
      <c r="B71" s="104"/>
      <c r="C71" s="104"/>
    </row>
  </sheetData>
  <dataValidations count="1">
    <dataValidation type="list" allowBlank="1" showInputMessage="1" showErrorMessage="1" errorTitle="Odaberi školu" promptTitle="Odaberi školu" sqref="A2:A71" xr:uid="{00000000-0002-0000-0500-000000000000}">
      <formula1>$A$2:$A$71</formula1>
    </dataValidation>
  </dataValidation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Opći dio (s VSŽ)</vt:lpstr>
      <vt:lpstr>Opći dio (bez VSŽ)</vt:lpstr>
      <vt:lpstr>Izvršenje prihoda</vt:lpstr>
      <vt:lpstr>Izvršenje rashoda</vt:lpstr>
      <vt:lpstr>III. razina</vt:lpstr>
      <vt:lpstr>Pomoćni list</vt:lpstr>
      <vt:lpstr>Odaberi</vt:lpstr>
      <vt:lpstr>Odabir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Izvršenje proračuna</dc:title>
  <dc:creator>Goran Mihalj</dc:creator>
  <cp:keywords>V razina</cp:keywords>
  <cp:lastModifiedBy>Ana Kasalo</cp:lastModifiedBy>
  <cp:lastPrinted>2023-04-25T06:40:57Z</cp:lastPrinted>
  <dcterms:created xsi:type="dcterms:W3CDTF">2023-04-24T05:55:58Z</dcterms:created>
  <dcterms:modified xsi:type="dcterms:W3CDTF">2024-02-26T08:39:12Z</dcterms:modified>
</cp:coreProperties>
</file>