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comments1.xml><?xml version="1.0" encoding="utf-8"?>
<comments xmlns="http://schemas.openxmlformats.org/spreadsheetml/2006/main">
  <authors>
    <author>zivs</author>
  </authors>
  <commentList>
    <comment ref="F16" authorId="0">
      <text>
        <r>
          <rPr>
            <b/>
            <sz val="8"/>
            <rFont val="Segoe UI"/>
            <family val="2"/>
          </rPr>
          <t>- ERASMUS: 306.032,61
- MILIJARDA USTAJE: 500,00
- POVEĆANI TROŠKOVI OBRAZOVANJA ZA 2020./2021. ŠK.GODINU: 20.000,00</t>
        </r>
      </text>
    </comment>
  </commentList>
</comments>
</file>

<file path=xl/comments3.xml><?xml version="1.0" encoding="utf-8"?>
<comments xmlns="http://schemas.openxmlformats.org/spreadsheetml/2006/main">
  <authors>
    <author>zivs</author>
  </authors>
  <commentList>
    <comment ref="E15" authorId="0">
      <text>
        <r>
          <rPr>
            <b/>
            <sz val="9"/>
            <rFont val="Segoe UI"/>
            <family val="2"/>
          </rPr>
          <t>-SLUŽBENA PUTOVANJA</t>
        </r>
      </text>
    </comment>
    <comment ref="H15" authorId="0">
      <text>
        <r>
          <rPr>
            <b/>
            <sz val="9"/>
            <rFont val="Segoe UI"/>
            <family val="2"/>
          </rPr>
          <t>- NCVVO I OSTALO ZA SLUŽBENA PUTOVANJA</t>
        </r>
      </text>
    </comment>
    <comment ref="G11" authorId="0">
      <text>
        <r>
          <rPr>
            <b/>
            <sz val="9"/>
            <rFont val="Segoe UI"/>
            <family val="2"/>
          </rPr>
          <t>DRŽAVNI PRORAČUN</t>
        </r>
      </text>
    </comment>
  </commentList>
</comments>
</file>

<file path=xl/sharedStrings.xml><?xml version="1.0" encoding="utf-8"?>
<sst xmlns="http://schemas.openxmlformats.org/spreadsheetml/2006/main" count="144" uniqueCount="66">
  <si>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</si>
  <si>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</si>
  <si>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</si>
  <si>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</si>
  <si>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</si>
  <si>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</si>
  <si>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</si>
  <si>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</si>
  <si>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</si>
  <si>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</si>
  <si>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</si>
  <si>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</si>
  <si>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</si>
  <si>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</si>
  <si>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</si>
  <si>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</si>
  <si>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</si>
  <si>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</si>
  <si>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</si>
  <si>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</si>
  <si>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</si>
  <si>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</si>
  <si>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</si>
  <si>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</si>
  <si>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</si>
  <si>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</si>
  <si>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</si>
  <si>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</si>
  <si>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</si>
  <si>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</si>
  <si>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</si>
  <si>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</si>
  <si>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</si>
  <si>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</si>
  <si>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</si>
  <si>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</si>
  <si>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</si>
  <si>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</si>
  <si>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</si>
  <si>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</si>
  <si>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</si>
  <si>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</si>
  <si>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</si>
  <si>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</si>
  <si>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</si>
  <si>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</si>
  <si>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</si>
  <si>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</si>
  <si>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</si>
  <si>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</si>
  <si>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</si>
  <si>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</si>
  <si>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</si>
  <si>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</si>
  <si>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</si>
  <si>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</si>
  <si>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Prijedlog plana 
za 2021.</t>
  </si>
  <si>
    <t>Projekcija plana
za 2022.</t>
  </si>
  <si>
    <t>Projekcija plana 
za 2023.</t>
  </si>
  <si>
    <t>2023.</t>
  </si>
  <si>
    <t>Ukupno prihodi i primici za 2023.</t>
  </si>
  <si>
    <t>PRIJEDLOG PLANA ZA 2023.</t>
  </si>
  <si>
    <t>UKUPAN DONOS VIŠKA/MANJKA IZ PRETHODNE(IH) GODINE</t>
  </si>
  <si>
    <t>ZDRAVSTVENA I VETERINARSKA ŠKOLA DR. ANDRIJE ŠTAMPARA VINKOVCI</t>
  </si>
  <si>
    <t>ERASMUS +</t>
  </si>
  <si>
    <t>FINANCIJSKI PLAN ZDRAVSTVENE I VETERINARSKE ŠKOLE DR. ANDRIJE ŠTAMPARA VINKOVCI         ZA 2021. I PROJEKCIJA PLANA ZA  2022. I 2023.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</si>
</sst>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name val="Segoe UI"/>
      <family val="2"/>
    </font>
    <font>
      <i/>
      <sz val="9"/>
      <color indexed="8"/>
      <name val="Arial"/>
      <family val="2"/>
    </font>
    <font>
      <b/>
      <sz val="9"/>
      <name val="Segoe U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2" fillId="0" borderId="27" xfId="0" applyNumberFormat="1" applyFont="1" applyBorder="1" applyAlignment="1">
      <alignment/>
    </xf>
    <xf numFmtId="0" fontId="26" fillId="0" borderId="39" xfId="0" applyNumberFormat="1" applyFont="1" applyFill="1" applyBorder="1" applyAlignment="1" applyProtection="1">
      <alignment horizontal="center"/>
      <protection/>
    </xf>
    <xf numFmtId="0" fontId="25" fillId="0" borderId="39" xfId="0" applyNumberFormat="1" applyFont="1" applyFill="1" applyBorder="1" applyAlignment="1" applyProtection="1">
      <alignment wrapText="1"/>
      <protection/>
    </xf>
    <xf numFmtId="1" fontId="21" fillId="0" borderId="40" xfId="0" applyNumberFormat="1" applyFont="1" applyBorder="1" applyAlignment="1">
      <alignment horizontal="left" wrapText="1"/>
    </xf>
    <xf numFmtId="0" fontId="42" fillId="0" borderId="32" xfId="0" applyNumberFormat="1" applyFont="1" applyFill="1" applyBorder="1" applyAlignment="1" applyProtection="1">
      <alignment wrapText="1"/>
      <protection/>
    </xf>
    <xf numFmtId="3" fontId="25" fillId="0" borderId="30" xfId="0" applyNumberFormat="1" applyFont="1" applyFill="1" applyBorder="1" applyAlignment="1" applyProtection="1">
      <alignment/>
      <protection/>
    </xf>
    <xf numFmtId="3" fontId="26" fillId="0" borderId="31" xfId="0" applyNumberFormat="1" applyFont="1" applyFill="1" applyBorder="1" applyAlignment="1" applyProtection="1">
      <alignment/>
      <protection/>
    </xf>
    <xf numFmtId="3" fontId="25" fillId="0" borderId="32" xfId="0" applyNumberFormat="1" applyFont="1" applyFill="1" applyBorder="1" applyAlignment="1" applyProtection="1">
      <alignment/>
      <protection/>
    </xf>
    <xf numFmtId="3" fontId="26" fillId="0" borderId="32" xfId="0" applyNumberFormat="1" applyFont="1" applyFill="1" applyBorder="1" applyAlignment="1" applyProtection="1">
      <alignment/>
      <protection/>
    </xf>
    <xf numFmtId="3" fontId="25" fillId="0" borderId="31" xfId="0" applyNumberFormat="1" applyFont="1" applyFill="1" applyBorder="1" applyAlignment="1" applyProtection="1">
      <alignment/>
      <protection/>
    </xf>
    <xf numFmtId="3" fontId="25" fillId="0" borderId="39" xfId="0" applyNumberFormat="1" applyFont="1" applyFill="1" applyBorder="1" applyAlignment="1" applyProtection="1">
      <alignment/>
      <protection/>
    </xf>
    <xf numFmtId="1" fontId="21" fillId="0" borderId="41" xfId="0" applyNumberFormat="1" applyFont="1" applyBorder="1" applyAlignment="1">
      <alignment horizontal="left" wrapText="1"/>
    </xf>
    <xf numFmtId="3" fontId="21" fillId="0" borderId="42" xfId="0" applyNumberFormat="1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1" fontId="21" fillId="0" borderId="41" xfId="0" applyNumberFormat="1" applyFont="1" applyBorder="1" applyAlignment="1">
      <alignment horizontal="left" vertical="center" wrapText="1"/>
    </xf>
    <xf numFmtId="3" fontId="21" fillId="0" borderId="35" xfId="0" applyNumberFormat="1" applyFont="1" applyBorder="1" applyAlignment="1">
      <alignment horizontal="center"/>
    </xf>
    <xf numFmtId="3" fontId="21" fillId="0" borderId="42" xfId="0" applyNumberFormat="1" applyFont="1" applyBorder="1" applyAlignment="1">
      <alignment horizontal="center"/>
    </xf>
    <xf numFmtId="3" fontId="21" fillId="0" borderId="43" xfId="0" applyNumberFormat="1" applyFont="1" applyBorder="1" applyAlignment="1">
      <alignment horizontal="center"/>
    </xf>
    <xf numFmtId="3" fontId="21" fillId="0" borderId="44" xfId="0" applyNumberFormat="1" applyFont="1" applyBorder="1" applyAlignment="1">
      <alignment horizontal="center"/>
    </xf>
    <xf numFmtId="3" fontId="21" fillId="0" borderId="45" xfId="0" applyNumberFormat="1" applyFont="1" applyBorder="1" applyAlignment="1">
      <alignment horizontal="center"/>
    </xf>
    <xf numFmtId="3" fontId="21" fillId="0" borderId="46" xfId="0" applyNumberFormat="1" applyFont="1" applyBorder="1" applyAlignment="1">
      <alignment horizontal="center"/>
    </xf>
    <xf numFmtId="3" fontId="21" fillId="0" borderId="47" xfId="0" applyNumberFormat="1" applyFont="1" applyBorder="1" applyAlignment="1">
      <alignment horizontal="center"/>
    </xf>
    <xf numFmtId="3" fontId="21" fillId="0" borderId="48" xfId="0" applyNumberFormat="1" applyFont="1" applyBorder="1" applyAlignment="1">
      <alignment horizontal="center"/>
    </xf>
    <xf numFmtId="3" fontId="21" fillId="0" borderId="49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"/>
    </xf>
    <xf numFmtId="3" fontId="21" fillId="0" borderId="50" xfId="0" applyNumberFormat="1" applyFont="1" applyBorder="1" applyAlignment="1">
      <alignment horizontal="center"/>
    </xf>
    <xf numFmtId="3" fontId="21" fillId="0" borderId="51" xfId="0" applyNumberFormat="1" applyFont="1" applyBorder="1" applyAlignment="1">
      <alignment horizontal="center"/>
    </xf>
    <xf numFmtId="3" fontId="21" fillId="0" borderId="52" xfId="0" applyNumberFormat="1" applyFont="1" applyBorder="1" applyAlignment="1">
      <alignment horizontal="center"/>
    </xf>
    <xf numFmtId="3" fontId="21" fillId="0" borderId="53" xfId="0" applyNumberFormat="1" applyFont="1" applyBorder="1" applyAlignment="1">
      <alignment horizontal="center"/>
    </xf>
    <xf numFmtId="0" fontId="24" fillId="35" borderId="19" xfId="0" applyNumberFormat="1" applyFont="1" applyFill="1" applyBorder="1" applyAlignment="1" applyProtection="1">
      <alignment horizontal="center" vertical="center" wrapText="1"/>
      <protection/>
    </xf>
    <xf numFmtId="0" fontId="24" fillId="35" borderId="21" xfId="0" applyNumberFormat="1" applyFont="1" applyFill="1" applyBorder="1" applyAlignment="1" applyProtection="1">
      <alignment horizontal="center" vertical="center" wrapText="1"/>
      <protection/>
    </xf>
    <xf numFmtId="3" fontId="24" fillId="35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G8" sqref="G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1" ht="12.75"/>
    <row r="2" spans="1:8" ht="15">
      <c r="A2" s="140"/>
      <c r="B2" s="140"/>
      <c r="C2" s="140"/>
      <c r="D2" s="140"/>
      <c r="E2" s="140"/>
      <c r="F2" s="140"/>
      <c r="G2" s="140"/>
      <c r="H2" s="140"/>
    </row>
    <row r="3" spans="1:8" ht="48" customHeight="1">
      <c r="A3" s="150" t="s">
        <v>65</v>
      </c>
      <c r="B3" s="150"/>
      <c r="C3" s="150"/>
      <c r="D3" s="150"/>
      <c r="E3" s="150"/>
      <c r="F3" s="150"/>
      <c r="G3" s="150"/>
      <c r="H3" s="150"/>
    </row>
    <row r="4" spans="1:8" ht="27" customHeight="1">
      <c r="A4" s="141" t="s">
        <v>34</v>
      </c>
      <c r="B4" s="141"/>
      <c r="C4" s="141"/>
      <c r="D4" s="141"/>
      <c r="E4" s="141"/>
      <c r="F4" s="141"/>
      <c r="G4" s="142"/>
      <c r="H4" s="142"/>
    </row>
    <row r="5" spans="1:8" s="48" customFormat="1" ht="0.75" customHeight="1" hidden="1">
      <c r="A5" s="49"/>
      <c r="B5" s="50"/>
      <c r="C5" s="50"/>
      <c r="D5" s="50"/>
      <c r="E5" s="50"/>
      <c r="F5" s="3"/>
      <c r="G5" s="3"/>
      <c r="H5" s="3"/>
    </row>
    <row r="6" spans="1:8" ht="39" customHeight="1">
      <c r="A6" s="51"/>
      <c r="B6" s="52"/>
      <c r="C6" s="52"/>
      <c r="D6" s="53"/>
      <c r="E6" s="54"/>
      <c r="F6" s="56" t="s">
        <v>56</v>
      </c>
      <c r="G6" s="56" t="s">
        <v>57</v>
      </c>
      <c r="H6" s="56" t="s">
        <v>58</v>
      </c>
    </row>
    <row r="7" spans="1:9" ht="27.75" customHeight="1">
      <c r="A7" s="143" t="s">
        <v>36</v>
      </c>
      <c r="B7" s="144"/>
      <c r="C7" s="144"/>
      <c r="D7" s="144"/>
      <c r="E7" s="145"/>
      <c r="F7" s="71">
        <v>9885800</v>
      </c>
      <c r="G7" s="71">
        <v>9686300</v>
      </c>
      <c r="H7" s="71">
        <v>9686300</v>
      </c>
      <c r="I7" s="57"/>
    </row>
    <row r="8" spans="1:9" ht="27.75" customHeight="1">
      <c r="A8" s="146" t="s">
        <v>0</v>
      </c>
      <c r="B8" s="147"/>
      <c r="C8" s="147"/>
      <c r="D8" s="147"/>
      <c r="E8" s="148"/>
      <c r="F8" s="74">
        <v>9883300</v>
      </c>
      <c r="G8" s="74">
        <v>9685100</v>
      </c>
      <c r="H8" s="74">
        <v>9685100</v>
      </c>
      <c r="I8" s="69"/>
    </row>
    <row r="9" spans="1:8" ht="22.5" customHeight="1">
      <c r="A9" s="149" t="s">
        <v>38</v>
      </c>
      <c r="B9" s="148"/>
      <c r="C9" s="148"/>
      <c r="D9" s="148"/>
      <c r="E9" s="148"/>
      <c r="F9" s="74">
        <v>1200</v>
      </c>
      <c r="G9" s="74">
        <v>1200</v>
      </c>
      <c r="H9" s="74">
        <v>1200</v>
      </c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9686300</v>
      </c>
      <c r="G10" s="71">
        <v>9686300</v>
      </c>
      <c r="H10" s="71">
        <v>9686300</v>
      </c>
    </row>
    <row r="11" spans="1:8" ht="22.5" customHeight="1">
      <c r="A11" s="151" t="s">
        <v>1</v>
      </c>
      <c r="B11" s="147"/>
      <c r="C11" s="147"/>
      <c r="D11" s="147"/>
      <c r="E11" s="152"/>
      <c r="F11" s="74">
        <v>9636300</v>
      </c>
      <c r="G11" s="74">
        <v>9686300</v>
      </c>
      <c r="H11" s="59">
        <v>9686300</v>
      </c>
    </row>
    <row r="12" spans="1:10" ht="22.5" customHeight="1">
      <c r="A12" s="153" t="s">
        <v>40</v>
      </c>
      <c r="B12" s="148"/>
      <c r="C12" s="148"/>
      <c r="D12" s="148"/>
      <c r="E12" s="148"/>
      <c r="F12" s="58">
        <v>50000</v>
      </c>
      <c r="G12" s="58"/>
      <c r="H12" s="59"/>
      <c r="I12" s="38"/>
      <c r="J12" s="38"/>
    </row>
    <row r="13" spans="1:10" ht="22.5" customHeight="1">
      <c r="A13" s="154" t="s">
        <v>2</v>
      </c>
      <c r="B13" s="144"/>
      <c r="C13" s="144"/>
      <c r="D13" s="144"/>
      <c r="E13" s="144"/>
      <c r="F13" s="72">
        <f>F7-F10</f>
        <v>199500</v>
      </c>
      <c r="G13" s="72">
        <f>+G7-G10</f>
        <v>0</v>
      </c>
      <c r="H13" s="72">
        <f>+H7-H10</f>
        <v>0</v>
      </c>
      <c r="I13" s="38"/>
      <c r="J13" s="38"/>
    </row>
    <row r="14" spans="1:10" ht="22.5" customHeight="1">
      <c r="A14" s="141"/>
      <c r="B14" s="155"/>
      <c r="C14" s="155"/>
      <c r="D14" s="155"/>
      <c r="E14" s="155"/>
      <c r="F14" s="156"/>
      <c r="G14" s="156"/>
      <c r="H14" s="156"/>
      <c r="J14" s="38"/>
    </row>
    <row r="15" spans="1:8" ht="25.5" customHeight="1">
      <c r="A15" s="51"/>
      <c r="B15" s="52"/>
      <c r="C15" s="52"/>
      <c r="D15" s="53"/>
      <c r="E15" s="54"/>
      <c r="F15" s="55" t="s">
        <v>56</v>
      </c>
      <c r="G15" s="55" t="s">
        <v>57</v>
      </c>
      <c r="H15" s="56" t="s">
        <v>58</v>
      </c>
    </row>
    <row r="16" spans="1:10" ht="36" customHeight="1">
      <c r="A16" s="157" t="s">
        <v>62</v>
      </c>
      <c r="B16" s="158"/>
      <c r="C16" s="158"/>
      <c r="D16" s="158"/>
      <c r="E16" s="159"/>
      <c r="F16" s="75">
        <v>199500</v>
      </c>
      <c r="G16" s="75"/>
      <c r="H16" s="76"/>
      <c r="J16" s="38"/>
    </row>
    <row r="17" spans="1:10" ht="30.75" customHeight="1">
      <c r="A17" s="160" t="s">
        <v>41</v>
      </c>
      <c r="B17" s="161"/>
      <c r="C17" s="161"/>
      <c r="D17" s="161"/>
      <c r="E17" s="162"/>
      <c r="F17" s="77">
        <v>199500</v>
      </c>
      <c r="G17" s="77"/>
      <c r="H17" s="72"/>
      <c r="J17" s="38"/>
    </row>
    <row r="18" spans="1:10" ht="34.5" customHeight="1">
      <c r="A18" s="165"/>
      <c r="B18" s="155"/>
      <c r="C18" s="155"/>
      <c r="D18" s="155"/>
      <c r="E18" s="155"/>
      <c r="F18" s="156"/>
      <c r="G18" s="156"/>
      <c r="H18" s="156"/>
      <c r="J18" s="38"/>
    </row>
    <row r="19" spans="1:10" s="43" customFormat="1" ht="25.5" customHeight="1">
      <c r="A19" s="51"/>
      <c r="B19" s="52"/>
      <c r="C19" s="52"/>
      <c r="D19" s="53"/>
      <c r="E19" s="54"/>
      <c r="F19" s="55" t="s">
        <v>56</v>
      </c>
      <c r="G19" s="55" t="s">
        <v>57</v>
      </c>
      <c r="H19" s="56" t="s">
        <v>58</v>
      </c>
      <c r="J19" s="78"/>
    </row>
    <row r="20" spans="1:11" s="43" customFormat="1" ht="27.75" customHeight="1">
      <c r="A20" s="146" t="s">
        <v>3</v>
      </c>
      <c r="B20" s="147"/>
      <c r="C20" s="147"/>
      <c r="D20" s="147"/>
      <c r="E20" s="147"/>
      <c r="F20" s="58"/>
      <c r="G20" s="58"/>
      <c r="H20" s="58"/>
      <c r="J20" s="78"/>
      <c r="K20" s="78"/>
    </row>
    <row r="21" spans="1:10" s="43" customFormat="1" ht="22.5" customHeight="1">
      <c r="A21" s="146" t="s">
        <v>4</v>
      </c>
      <c r="B21" s="147"/>
      <c r="C21" s="147"/>
      <c r="D21" s="147"/>
      <c r="E21" s="147"/>
      <c r="F21" s="58"/>
      <c r="G21" s="58"/>
      <c r="H21" s="58"/>
      <c r="J21" s="78"/>
    </row>
    <row r="22" spans="1:8" s="43" customFormat="1" ht="33.75" customHeight="1">
      <c r="A22" s="154" t="s">
        <v>5</v>
      </c>
      <c r="B22" s="144"/>
      <c r="C22" s="144"/>
      <c r="D22" s="144"/>
      <c r="E22" s="144"/>
      <c r="F22" s="71">
        <f>F20-F21</f>
        <v>0</v>
      </c>
      <c r="G22" s="71">
        <f>G20-G21</f>
        <v>0</v>
      </c>
      <c r="H22" s="71">
        <f>H20-H21</f>
        <v>0</v>
      </c>
    </row>
    <row r="23" spans="1:11" s="43" customFormat="1" ht="10.5" customHeight="1">
      <c r="A23" s="165"/>
      <c r="B23" s="155"/>
      <c r="C23" s="155"/>
      <c r="D23" s="155"/>
      <c r="E23" s="155"/>
      <c r="F23" s="156"/>
      <c r="G23" s="156"/>
      <c r="H23" s="156"/>
      <c r="J23" s="79"/>
      <c r="K23" s="78"/>
    </row>
    <row r="24" spans="1:8" s="43" customFormat="1" ht="25.5" customHeight="1">
      <c r="A24" s="151" t="s">
        <v>6</v>
      </c>
      <c r="B24" s="147"/>
      <c r="C24" s="147"/>
      <c r="D24" s="147"/>
      <c r="E24" s="147"/>
      <c r="F24" s="58"/>
      <c r="G24" s="58"/>
      <c r="H24" s="58"/>
    </row>
    <row r="25" spans="1:5" s="43" customFormat="1" ht="22.5" customHeight="1">
      <c r="A25" s="60"/>
      <c r="B25" s="50"/>
      <c r="C25" s="50"/>
      <c r="D25" s="50"/>
      <c r="E25" s="50"/>
    </row>
    <row r="26" spans="1:8" s="43" customFormat="1" ht="18" customHeight="1">
      <c r="A26" s="163" t="s">
        <v>42</v>
      </c>
      <c r="B26" s="164"/>
      <c r="C26" s="164"/>
      <c r="D26" s="164"/>
      <c r="E26" s="164"/>
      <c r="F26" s="164"/>
      <c r="G26" s="164"/>
      <c r="H26" s="164"/>
    </row>
    <row r="27" ht="42" customHeight="1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4:H4"/>
    <mergeCell ref="A7:E7"/>
    <mergeCell ref="A8:E8"/>
    <mergeCell ref="A9:E9"/>
    <mergeCell ref="A3:H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10" zoomScaleSheetLayoutView="110" zoomScalePageLayoutView="0" workbookViewId="0" topLeftCell="A1">
      <selection activeCell="D8" sqref="D8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1" t="s">
        <v>7</v>
      </c>
      <c r="B1" s="141"/>
      <c r="C1" s="141"/>
      <c r="D1" s="141"/>
      <c r="E1" s="141"/>
      <c r="F1" s="141"/>
      <c r="G1" s="141"/>
      <c r="H1" s="141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9" t="s">
        <v>43</v>
      </c>
      <c r="C3" s="170"/>
      <c r="D3" s="170"/>
      <c r="E3" s="170"/>
      <c r="F3" s="170"/>
      <c r="G3" s="170"/>
      <c r="H3" s="171"/>
    </row>
    <row r="4" spans="1:8" s="1" customFormat="1" ht="90" thickBot="1">
      <c r="A4" s="66" t="s">
        <v>51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1">
        <v>636</v>
      </c>
      <c r="B5" s="102"/>
      <c r="C5" s="123"/>
      <c r="D5" s="103"/>
      <c r="E5" s="104">
        <v>9530000</v>
      </c>
      <c r="F5" s="104"/>
      <c r="G5" s="105"/>
      <c r="H5" s="106"/>
    </row>
    <row r="6" spans="1:8" s="1" customFormat="1" ht="12.75">
      <c r="A6" s="107">
        <v>641</v>
      </c>
      <c r="B6" s="124"/>
      <c r="C6" s="125">
        <v>100</v>
      </c>
      <c r="D6" s="125"/>
      <c r="E6" s="125"/>
      <c r="F6" s="125"/>
      <c r="G6" s="126"/>
      <c r="H6" s="127"/>
    </row>
    <row r="7" spans="1:8" s="1" customFormat="1" ht="12.75">
      <c r="A7" s="107">
        <v>651</v>
      </c>
      <c r="B7" s="124"/>
      <c r="C7" s="125"/>
      <c r="D7" s="125"/>
      <c r="E7" s="125"/>
      <c r="F7" s="125"/>
      <c r="G7" s="126"/>
      <c r="H7" s="127"/>
    </row>
    <row r="8" spans="1:8" s="1" customFormat="1" ht="12.75">
      <c r="A8" s="107">
        <v>652</v>
      </c>
      <c r="B8" s="124"/>
      <c r="C8" s="125"/>
      <c r="D8" s="125">
        <v>85000</v>
      </c>
      <c r="E8" s="125"/>
      <c r="F8" s="125"/>
      <c r="G8" s="126"/>
      <c r="H8" s="127"/>
    </row>
    <row r="9" spans="1:8" s="1" customFormat="1" ht="12.75">
      <c r="A9" s="107">
        <v>653</v>
      </c>
      <c r="B9" s="124"/>
      <c r="C9" s="125"/>
      <c r="D9" s="125"/>
      <c r="E9" s="125"/>
      <c r="F9" s="125"/>
      <c r="G9" s="126"/>
      <c r="H9" s="127"/>
    </row>
    <row r="10" spans="1:8" s="1" customFormat="1" ht="12.75">
      <c r="A10" s="107">
        <v>661</v>
      </c>
      <c r="B10" s="124"/>
      <c r="C10" s="125"/>
      <c r="D10" s="125">
        <v>25000</v>
      </c>
      <c r="E10" s="125"/>
      <c r="F10" s="125"/>
      <c r="G10" s="126"/>
      <c r="H10" s="127"/>
    </row>
    <row r="11" spans="1:8" s="1" customFormat="1" ht="12.75">
      <c r="A11" s="107">
        <v>663</v>
      </c>
      <c r="B11" s="124"/>
      <c r="C11" s="125"/>
      <c r="D11" s="125"/>
      <c r="E11" s="125"/>
      <c r="F11" s="125">
        <v>20000</v>
      </c>
      <c r="G11" s="126"/>
      <c r="H11" s="127"/>
    </row>
    <row r="12" spans="1:8" s="1" customFormat="1" ht="12.75">
      <c r="A12" s="107">
        <v>671</v>
      </c>
      <c r="B12" s="120"/>
      <c r="C12" s="125"/>
      <c r="D12" s="125"/>
      <c r="E12" s="125"/>
      <c r="F12" s="125"/>
      <c r="G12" s="126"/>
      <c r="H12" s="127"/>
    </row>
    <row r="13" spans="1:8" s="1" customFormat="1" ht="12.75">
      <c r="A13" s="111">
        <v>683</v>
      </c>
      <c r="B13" s="133"/>
      <c r="C13" s="134">
        <v>25000</v>
      </c>
      <c r="D13" s="134"/>
      <c r="E13" s="134"/>
      <c r="F13" s="134"/>
      <c r="G13" s="135"/>
      <c r="H13" s="136"/>
    </row>
    <row r="14" spans="1:8" s="1" customFormat="1" ht="12.75">
      <c r="A14" s="111">
        <v>721</v>
      </c>
      <c r="B14" s="133"/>
      <c r="C14" s="134"/>
      <c r="D14" s="134"/>
      <c r="E14" s="134"/>
      <c r="F14" s="134"/>
      <c r="G14" s="135">
        <v>1200</v>
      </c>
      <c r="H14" s="136"/>
    </row>
    <row r="15" spans="1:8" s="1" customFormat="1" ht="13.5" thickBot="1">
      <c r="A15" s="119">
        <v>922</v>
      </c>
      <c r="B15" s="128"/>
      <c r="C15" s="129"/>
      <c r="D15" s="129">
        <v>199500</v>
      </c>
      <c r="E15" s="129"/>
      <c r="F15" s="129"/>
      <c r="G15" s="130"/>
      <c r="H15" s="131"/>
    </row>
    <row r="16" spans="1:8" s="1" customFormat="1" ht="30" customHeight="1" thickBot="1">
      <c r="A16" s="11" t="s">
        <v>17</v>
      </c>
      <c r="B16" s="121">
        <f aca="true" t="shared" si="0" ref="B16:H16">B5+B6+B7+B8+B11+B9+B10+B12+B13+B14+B15</f>
        <v>0</v>
      </c>
      <c r="C16" s="121">
        <f t="shared" si="0"/>
        <v>25100</v>
      </c>
      <c r="D16" s="121">
        <f t="shared" si="0"/>
        <v>309500</v>
      </c>
      <c r="E16" s="121">
        <f t="shared" si="0"/>
        <v>9530000</v>
      </c>
      <c r="F16" s="121">
        <f t="shared" si="0"/>
        <v>20000</v>
      </c>
      <c r="G16" s="121">
        <f t="shared" si="0"/>
        <v>1200</v>
      </c>
      <c r="H16" s="121">
        <f t="shared" si="0"/>
        <v>0</v>
      </c>
    </row>
    <row r="17" spans="1:8" s="1" customFormat="1" ht="28.5" customHeight="1" thickBot="1">
      <c r="A17" s="11" t="s">
        <v>44</v>
      </c>
      <c r="B17" s="166">
        <f>B16+C16+D16+E16+F16+G16+H16</f>
        <v>9885800</v>
      </c>
      <c r="C17" s="167"/>
      <c r="D17" s="167"/>
      <c r="E17" s="167"/>
      <c r="F17" s="167"/>
      <c r="G17" s="167"/>
      <c r="H17" s="168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9" t="s">
        <v>45</v>
      </c>
      <c r="C19" s="170"/>
      <c r="D19" s="170"/>
      <c r="E19" s="170"/>
      <c r="F19" s="170"/>
      <c r="G19" s="170"/>
      <c r="H19" s="171"/>
    </row>
    <row r="20" spans="1:8" ht="90" thickBot="1">
      <c r="A20" s="68" t="s">
        <v>51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39</v>
      </c>
      <c r="H20" s="85" t="s">
        <v>16</v>
      </c>
    </row>
    <row r="21" spans="1:8" ht="12.75">
      <c r="A21" s="101">
        <v>63</v>
      </c>
      <c r="B21" s="102"/>
      <c r="C21" s="123"/>
      <c r="D21" s="103"/>
      <c r="E21" s="104">
        <v>9530000</v>
      </c>
      <c r="F21" s="104"/>
      <c r="G21" s="105"/>
      <c r="H21" s="106"/>
    </row>
    <row r="22" spans="1:8" ht="12.75">
      <c r="A22" s="107">
        <v>64</v>
      </c>
      <c r="B22" s="124"/>
      <c r="C22" s="125">
        <v>100</v>
      </c>
      <c r="D22" s="125"/>
      <c r="E22" s="125"/>
      <c r="F22" s="125"/>
      <c r="G22" s="126"/>
      <c r="H22" s="127"/>
    </row>
    <row r="23" spans="1:8" ht="12.75">
      <c r="A23" s="107">
        <v>65</v>
      </c>
      <c r="B23" s="124"/>
      <c r="C23" s="125"/>
      <c r="D23" s="125">
        <v>60000</v>
      </c>
      <c r="E23" s="125"/>
      <c r="F23" s="125"/>
      <c r="G23" s="126"/>
      <c r="H23" s="127"/>
    </row>
    <row r="24" spans="1:8" ht="12.75">
      <c r="A24" s="107">
        <v>66</v>
      </c>
      <c r="B24" s="124"/>
      <c r="C24" s="125"/>
      <c r="D24" s="125"/>
      <c r="E24" s="125"/>
      <c r="F24" s="125">
        <v>20000</v>
      </c>
      <c r="G24" s="126"/>
      <c r="H24" s="127"/>
    </row>
    <row r="25" spans="1:8" ht="12.75">
      <c r="A25" s="107">
        <v>67</v>
      </c>
      <c r="B25" s="124"/>
      <c r="C25" s="125"/>
      <c r="D25" s="125"/>
      <c r="E25" s="125"/>
      <c r="F25" s="125"/>
      <c r="G25" s="126"/>
      <c r="H25" s="127"/>
    </row>
    <row r="26" spans="1:8" ht="12.75">
      <c r="A26" s="107">
        <v>68</v>
      </c>
      <c r="B26" s="124"/>
      <c r="C26" s="125">
        <v>25000</v>
      </c>
      <c r="D26" s="125"/>
      <c r="E26" s="125"/>
      <c r="F26" s="125"/>
      <c r="G26" s="126"/>
      <c r="H26" s="127"/>
    </row>
    <row r="27" spans="1:8" ht="12.75">
      <c r="A27" s="107">
        <v>72</v>
      </c>
      <c r="B27" s="124"/>
      <c r="C27" s="125"/>
      <c r="D27" s="125"/>
      <c r="E27" s="125"/>
      <c r="F27" s="125"/>
      <c r="G27" s="126">
        <v>1200</v>
      </c>
      <c r="H27" s="127"/>
    </row>
    <row r="28" spans="1:8" ht="13.5" thickBot="1">
      <c r="A28" s="122">
        <v>92</v>
      </c>
      <c r="B28" s="128"/>
      <c r="C28" s="129"/>
      <c r="D28" s="129"/>
      <c r="E28" s="129"/>
      <c r="F28" s="129"/>
      <c r="G28" s="130"/>
      <c r="H28" s="131"/>
    </row>
    <row r="29" spans="1:8" s="1" customFormat="1" ht="30" customHeight="1" thickBot="1">
      <c r="A29" s="11" t="s">
        <v>17</v>
      </c>
      <c r="B29" s="132">
        <f>B21+B22+B23+B24+B25+B26+B27+B28</f>
        <v>0</v>
      </c>
      <c r="C29" s="132">
        <f aca="true" t="shared" si="1" ref="C29:H29">C21+C22+C23+C24+C25+C26+C27+C28</f>
        <v>25100</v>
      </c>
      <c r="D29" s="132">
        <f t="shared" si="1"/>
        <v>60000</v>
      </c>
      <c r="E29" s="132">
        <f t="shared" si="1"/>
        <v>9530000</v>
      </c>
      <c r="F29" s="132">
        <f t="shared" si="1"/>
        <v>20000</v>
      </c>
      <c r="G29" s="132">
        <f t="shared" si="1"/>
        <v>1200</v>
      </c>
      <c r="H29" s="132">
        <f t="shared" si="1"/>
        <v>0</v>
      </c>
    </row>
    <row r="30" spans="1:8" s="1" customFormat="1" ht="28.5" customHeight="1" thickBot="1">
      <c r="A30" s="11" t="s">
        <v>46</v>
      </c>
      <c r="B30" s="166">
        <f>B29+C29+D29+E29+F29+G29+H29</f>
        <v>9636300</v>
      </c>
      <c r="C30" s="167"/>
      <c r="D30" s="167"/>
      <c r="E30" s="167"/>
      <c r="F30" s="167"/>
      <c r="G30" s="167"/>
      <c r="H30" s="168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9" t="s">
        <v>59</v>
      </c>
      <c r="C32" s="170"/>
      <c r="D32" s="170"/>
      <c r="E32" s="170"/>
      <c r="F32" s="170"/>
      <c r="G32" s="170"/>
      <c r="H32" s="171"/>
    </row>
    <row r="33" spans="1:8" ht="90" thickBot="1">
      <c r="A33" s="68" t="s">
        <v>51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39</v>
      </c>
      <c r="H33" s="85" t="s">
        <v>16</v>
      </c>
    </row>
    <row r="34" spans="1:8" ht="12.75">
      <c r="A34" s="101">
        <v>63</v>
      </c>
      <c r="B34" s="102"/>
      <c r="C34" s="123"/>
      <c r="D34" s="103"/>
      <c r="E34" s="104">
        <v>9530000</v>
      </c>
      <c r="F34" s="104"/>
      <c r="G34" s="105"/>
      <c r="H34" s="106"/>
    </row>
    <row r="35" spans="1:8" ht="12.75">
      <c r="A35" s="107">
        <v>64</v>
      </c>
      <c r="B35" s="124"/>
      <c r="C35" s="125">
        <v>100</v>
      </c>
      <c r="D35" s="125"/>
      <c r="E35" s="125"/>
      <c r="F35" s="125"/>
      <c r="G35" s="126"/>
      <c r="H35" s="127"/>
    </row>
    <row r="36" spans="1:8" ht="12.75">
      <c r="A36" s="107">
        <v>65</v>
      </c>
      <c r="B36" s="124"/>
      <c r="C36" s="125"/>
      <c r="D36" s="125"/>
      <c r="E36" s="125"/>
      <c r="F36" s="125"/>
      <c r="G36" s="126"/>
      <c r="H36" s="127"/>
    </row>
    <row r="37" spans="1:8" ht="12.75">
      <c r="A37" s="107">
        <v>66</v>
      </c>
      <c r="B37" s="124"/>
      <c r="C37" s="125"/>
      <c r="D37" s="125">
        <v>60000</v>
      </c>
      <c r="E37" s="125"/>
      <c r="F37" s="125">
        <v>20000</v>
      </c>
      <c r="G37" s="126"/>
      <c r="H37" s="127"/>
    </row>
    <row r="38" spans="1:8" ht="12.75">
      <c r="A38" s="107">
        <v>67</v>
      </c>
      <c r="B38" s="124"/>
      <c r="C38" s="125"/>
      <c r="D38" s="125"/>
      <c r="E38" s="125"/>
      <c r="F38" s="125"/>
      <c r="G38" s="126"/>
      <c r="H38" s="127"/>
    </row>
    <row r="39" spans="1:8" ht="13.5" customHeight="1">
      <c r="A39" s="107">
        <v>68</v>
      </c>
      <c r="B39" s="124"/>
      <c r="C39" s="125">
        <v>25000</v>
      </c>
      <c r="D39" s="125"/>
      <c r="E39" s="125"/>
      <c r="F39" s="125"/>
      <c r="G39" s="126"/>
      <c r="H39" s="127"/>
    </row>
    <row r="40" spans="1:8" ht="13.5" customHeight="1">
      <c r="A40" s="107">
        <v>72</v>
      </c>
      <c r="B40" s="124"/>
      <c r="C40" s="125"/>
      <c r="D40" s="125"/>
      <c r="E40" s="125"/>
      <c r="F40" s="125"/>
      <c r="G40" s="126">
        <v>1200</v>
      </c>
      <c r="H40" s="127"/>
    </row>
    <row r="41" spans="1:8" ht="13.5" customHeight="1" thickBot="1">
      <c r="A41" s="122">
        <v>92</v>
      </c>
      <c r="B41" s="128"/>
      <c r="C41" s="129"/>
      <c r="D41" s="129"/>
      <c r="E41" s="129"/>
      <c r="F41" s="129"/>
      <c r="G41" s="130"/>
      <c r="H41" s="131"/>
    </row>
    <row r="42" spans="1:8" s="1" customFormat="1" ht="30" customHeight="1" thickBot="1">
      <c r="A42" s="11" t="s">
        <v>17</v>
      </c>
      <c r="B42" s="108">
        <f>B34+B35+B36+B37+B38+B40+B39+B41</f>
        <v>0</v>
      </c>
      <c r="C42" s="108">
        <f aca="true" t="shared" si="2" ref="C42:H42">C34+C35+C36+C37+C38+C40+C39+C41</f>
        <v>25100</v>
      </c>
      <c r="D42" s="108">
        <f t="shared" si="2"/>
        <v>60000</v>
      </c>
      <c r="E42" s="108">
        <f t="shared" si="2"/>
        <v>9530000</v>
      </c>
      <c r="F42" s="108">
        <f t="shared" si="2"/>
        <v>20000</v>
      </c>
      <c r="G42" s="108">
        <f t="shared" si="2"/>
        <v>1200</v>
      </c>
      <c r="H42" s="108">
        <f t="shared" si="2"/>
        <v>0</v>
      </c>
    </row>
    <row r="43" spans="1:8" s="1" customFormat="1" ht="28.5" customHeight="1" thickBot="1">
      <c r="A43" s="11" t="s">
        <v>60</v>
      </c>
      <c r="B43" s="166">
        <f>B42+C42+D42+E42+F42+G42+H42</f>
        <v>9636300</v>
      </c>
      <c r="C43" s="167"/>
      <c r="D43" s="167"/>
      <c r="E43" s="167"/>
      <c r="F43" s="167"/>
      <c r="G43" s="167"/>
      <c r="H43" s="168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72"/>
      <c r="B155" s="173"/>
      <c r="C155" s="173"/>
      <c r="D155" s="173"/>
      <c r="E155" s="173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="90" zoomScaleNormal="90" workbookViewId="0" topLeftCell="A64">
      <selection activeCell="E49" sqref="E49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74" t="s">
        <v>18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47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99"/>
      <c r="B4" s="88"/>
      <c r="C4" s="113"/>
      <c r="D4" s="113"/>
      <c r="E4" s="113"/>
      <c r="F4" s="113"/>
      <c r="G4" s="113"/>
      <c r="H4" s="113"/>
      <c r="I4" s="113"/>
      <c r="J4" s="113"/>
    </row>
    <row r="5" spans="1:10" s="5" customFormat="1" ht="12.75">
      <c r="A5" s="100"/>
      <c r="B5" s="90" t="s">
        <v>35</v>
      </c>
      <c r="C5" s="114"/>
      <c r="D5" s="114"/>
      <c r="E5" s="114"/>
      <c r="F5" s="114"/>
      <c r="G5" s="114"/>
      <c r="H5" s="114"/>
      <c r="I5" s="114"/>
      <c r="J5" s="114"/>
    </row>
    <row r="6" spans="1:10" ht="37.5" customHeight="1">
      <c r="A6" s="98"/>
      <c r="B6" s="112" t="s">
        <v>63</v>
      </c>
      <c r="C6" s="115"/>
      <c r="D6" s="115"/>
      <c r="E6" s="115"/>
      <c r="F6" s="115"/>
      <c r="G6" s="115"/>
      <c r="H6" s="115"/>
      <c r="I6" s="115"/>
      <c r="J6" s="115"/>
    </row>
    <row r="7" spans="1:10" s="5" customFormat="1" ht="12.75">
      <c r="A7" s="95"/>
      <c r="B7" s="96" t="s">
        <v>52</v>
      </c>
      <c r="C7" s="116"/>
      <c r="D7" s="116"/>
      <c r="E7" s="116"/>
      <c r="F7" s="116"/>
      <c r="G7" s="116"/>
      <c r="H7" s="116"/>
      <c r="I7" s="116"/>
      <c r="J7" s="116"/>
    </row>
    <row r="8" spans="1:10" s="5" customFormat="1" ht="12.75" customHeight="1">
      <c r="A8" s="95"/>
      <c r="B8" s="96" t="s">
        <v>53</v>
      </c>
      <c r="C8" s="116"/>
      <c r="D8" s="116"/>
      <c r="E8" s="116"/>
      <c r="F8" s="116"/>
      <c r="G8" s="116"/>
      <c r="H8" s="116"/>
      <c r="I8" s="116"/>
      <c r="J8" s="116"/>
    </row>
    <row r="9" spans="1:10" s="5" customFormat="1" ht="12.75">
      <c r="A9" s="98">
        <v>3</v>
      </c>
      <c r="B9" s="96" t="s">
        <v>50</v>
      </c>
      <c r="C9" s="116">
        <f>C10+C14+C18</f>
        <v>9636300</v>
      </c>
      <c r="D9" s="116">
        <f>D10+D14+D18</f>
        <v>0</v>
      </c>
      <c r="E9" s="116">
        <f aca="true" t="shared" si="0" ref="E9:J9">E10+E14+E18</f>
        <v>25100</v>
      </c>
      <c r="F9" s="116">
        <f t="shared" si="0"/>
        <v>60000</v>
      </c>
      <c r="G9" s="116">
        <f t="shared" si="0"/>
        <v>9530000</v>
      </c>
      <c r="H9" s="116">
        <f t="shared" si="0"/>
        <v>20000</v>
      </c>
      <c r="I9" s="116">
        <f t="shared" si="0"/>
        <v>1200</v>
      </c>
      <c r="J9" s="116">
        <f t="shared" si="0"/>
        <v>0</v>
      </c>
    </row>
    <row r="10" spans="1:10" s="5" customFormat="1" ht="12.75">
      <c r="A10" s="98">
        <v>31</v>
      </c>
      <c r="B10" s="96" t="s">
        <v>22</v>
      </c>
      <c r="C10" s="116">
        <f>C11+C12+C13</f>
        <v>9530000</v>
      </c>
      <c r="D10" s="116">
        <f aca="true" t="shared" si="1" ref="D10:J10">D11+D12+D13</f>
        <v>0</v>
      </c>
      <c r="E10" s="116">
        <f t="shared" si="1"/>
        <v>0</v>
      </c>
      <c r="F10" s="116">
        <f t="shared" si="1"/>
        <v>0</v>
      </c>
      <c r="G10" s="116">
        <f t="shared" si="1"/>
        <v>9530000</v>
      </c>
      <c r="H10" s="116">
        <f t="shared" si="1"/>
        <v>0</v>
      </c>
      <c r="I10" s="116">
        <f t="shared" si="1"/>
        <v>0</v>
      </c>
      <c r="J10" s="116">
        <f t="shared" si="1"/>
        <v>0</v>
      </c>
    </row>
    <row r="11" spans="1:10" ht="12.75">
      <c r="A11" s="92">
        <v>311</v>
      </c>
      <c r="B11" s="93" t="s">
        <v>23</v>
      </c>
      <c r="C11" s="115">
        <v>8000000</v>
      </c>
      <c r="D11" s="115"/>
      <c r="E11" s="115"/>
      <c r="F11" s="115"/>
      <c r="G11" s="115">
        <v>8000000</v>
      </c>
      <c r="H11" s="115"/>
      <c r="I11" s="115"/>
      <c r="J11" s="115"/>
    </row>
    <row r="12" spans="1:10" ht="12.75">
      <c r="A12" s="92">
        <v>312</v>
      </c>
      <c r="B12" s="93" t="s">
        <v>24</v>
      </c>
      <c r="C12" s="115">
        <v>530000</v>
      </c>
      <c r="D12" s="115"/>
      <c r="E12" s="115"/>
      <c r="F12" s="115"/>
      <c r="G12" s="115">
        <v>530000</v>
      </c>
      <c r="H12" s="115"/>
      <c r="I12" s="115"/>
      <c r="J12" s="115"/>
    </row>
    <row r="13" spans="1:10" ht="12.75">
      <c r="A13" s="92">
        <v>313</v>
      </c>
      <c r="B13" s="93" t="s">
        <v>25</v>
      </c>
      <c r="C13" s="115">
        <v>1000000</v>
      </c>
      <c r="D13" s="115"/>
      <c r="E13" s="115"/>
      <c r="F13" s="115"/>
      <c r="G13" s="115">
        <v>1000000</v>
      </c>
      <c r="H13" s="115"/>
      <c r="I13" s="115"/>
      <c r="J13" s="115"/>
    </row>
    <row r="14" spans="1:10" s="5" customFormat="1" ht="12.75">
      <c r="A14" s="98">
        <v>32</v>
      </c>
      <c r="B14" s="96" t="s">
        <v>26</v>
      </c>
      <c r="C14" s="116">
        <f>C15+C16+C17</f>
        <v>101300</v>
      </c>
      <c r="D14" s="116">
        <f aca="true" t="shared" si="2" ref="D14:J14">D15+D16+D17</f>
        <v>0</v>
      </c>
      <c r="E14" s="116">
        <f t="shared" si="2"/>
        <v>20100</v>
      </c>
      <c r="F14" s="116">
        <f t="shared" si="2"/>
        <v>60000</v>
      </c>
      <c r="G14" s="116">
        <f t="shared" si="2"/>
        <v>0</v>
      </c>
      <c r="H14" s="116">
        <f t="shared" si="2"/>
        <v>20000</v>
      </c>
      <c r="I14" s="116">
        <f t="shared" si="2"/>
        <v>1200</v>
      </c>
      <c r="J14" s="116">
        <f t="shared" si="2"/>
        <v>0</v>
      </c>
    </row>
    <row r="15" spans="1:10" ht="12.75">
      <c r="A15" s="92">
        <v>321</v>
      </c>
      <c r="B15" s="93" t="s">
        <v>27</v>
      </c>
      <c r="C15" s="115">
        <v>30100</v>
      </c>
      <c r="D15" s="115"/>
      <c r="E15" s="115">
        <v>20100</v>
      </c>
      <c r="F15" s="115"/>
      <c r="G15" s="115"/>
      <c r="H15" s="115">
        <v>10000</v>
      </c>
      <c r="I15" s="115"/>
      <c r="J15" s="115"/>
    </row>
    <row r="16" spans="1:10" ht="12.75">
      <c r="A16" s="92">
        <v>322</v>
      </c>
      <c r="B16" s="93" t="s">
        <v>28</v>
      </c>
      <c r="C16" s="115">
        <v>60000</v>
      </c>
      <c r="D16" s="115"/>
      <c r="E16" s="115"/>
      <c r="F16" s="115">
        <v>60000</v>
      </c>
      <c r="G16" s="115"/>
      <c r="H16" s="115"/>
      <c r="I16" s="115"/>
      <c r="J16" s="115"/>
    </row>
    <row r="17" spans="1:10" ht="12.75">
      <c r="A17" s="92">
        <v>323</v>
      </c>
      <c r="B17" s="93" t="s">
        <v>29</v>
      </c>
      <c r="C17" s="115">
        <v>11200</v>
      </c>
      <c r="D17" s="115"/>
      <c r="E17" s="115"/>
      <c r="F17" s="115"/>
      <c r="G17" s="115"/>
      <c r="H17" s="115">
        <v>10000</v>
      </c>
      <c r="I17" s="115">
        <v>1200</v>
      </c>
      <c r="J17" s="115"/>
    </row>
    <row r="18" spans="1:10" s="5" customFormat="1" ht="12.75">
      <c r="A18" s="98">
        <v>34</v>
      </c>
      <c r="B18" s="96" t="s">
        <v>30</v>
      </c>
      <c r="C18" s="116">
        <f>C19</f>
        <v>5000</v>
      </c>
      <c r="D18" s="116">
        <f aca="true" t="shared" si="3" ref="D18:J18">D19</f>
        <v>0</v>
      </c>
      <c r="E18" s="116">
        <f t="shared" si="3"/>
        <v>5000</v>
      </c>
      <c r="F18" s="116">
        <f t="shared" si="3"/>
        <v>0</v>
      </c>
      <c r="G18" s="116">
        <f t="shared" si="3"/>
        <v>0</v>
      </c>
      <c r="H18" s="116">
        <f t="shared" si="3"/>
        <v>0</v>
      </c>
      <c r="I18" s="116">
        <f t="shared" si="3"/>
        <v>0</v>
      </c>
      <c r="J18" s="116">
        <f t="shared" si="3"/>
        <v>0</v>
      </c>
    </row>
    <row r="19" spans="1:10" ht="12.75">
      <c r="A19" s="92">
        <v>343</v>
      </c>
      <c r="B19" s="93" t="s">
        <v>31</v>
      </c>
      <c r="C19" s="115">
        <v>5000</v>
      </c>
      <c r="D19" s="115"/>
      <c r="E19" s="115">
        <v>5000</v>
      </c>
      <c r="F19" s="115"/>
      <c r="G19" s="115"/>
      <c r="H19" s="115"/>
      <c r="I19" s="115"/>
      <c r="J19" s="115"/>
    </row>
    <row r="20" spans="1:10" ht="12.75">
      <c r="A20" s="92"/>
      <c r="B20" s="93"/>
      <c r="C20" s="115"/>
      <c r="D20" s="115"/>
      <c r="E20" s="115"/>
      <c r="F20" s="115"/>
      <c r="G20" s="115"/>
      <c r="H20" s="115"/>
      <c r="I20" s="115"/>
      <c r="J20" s="115"/>
    </row>
    <row r="21" spans="1:10" ht="12.75">
      <c r="A21" s="95"/>
      <c r="B21" s="96" t="s">
        <v>54</v>
      </c>
      <c r="C21" s="115"/>
      <c r="D21" s="115"/>
      <c r="E21" s="115"/>
      <c r="F21" s="115"/>
      <c r="G21" s="115"/>
      <c r="H21" s="115"/>
      <c r="I21" s="115"/>
      <c r="J21" s="115"/>
    </row>
    <row r="22" spans="1:10" ht="12.75">
      <c r="A22" s="95"/>
      <c r="B22" s="96" t="s">
        <v>64</v>
      </c>
      <c r="C22" s="115"/>
      <c r="D22" s="115"/>
      <c r="E22" s="115"/>
      <c r="F22" s="115"/>
      <c r="G22" s="115"/>
      <c r="H22" s="115"/>
      <c r="I22" s="115"/>
      <c r="J22" s="115"/>
    </row>
    <row r="23" spans="1:10" ht="12.75">
      <c r="A23" s="98">
        <v>3</v>
      </c>
      <c r="B23" s="96" t="s">
        <v>50</v>
      </c>
      <c r="C23" s="116"/>
      <c r="D23" s="116"/>
      <c r="E23" s="116"/>
      <c r="F23" s="116"/>
      <c r="G23" s="115"/>
      <c r="H23" s="115"/>
      <c r="I23" s="115"/>
      <c r="J23" s="115"/>
    </row>
    <row r="24" spans="1:10" ht="12.75">
      <c r="A24" s="98">
        <v>32</v>
      </c>
      <c r="B24" s="96" t="s">
        <v>26</v>
      </c>
      <c r="C24" s="116"/>
      <c r="D24" s="116"/>
      <c r="E24" s="116"/>
      <c r="F24" s="116"/>
      <c r="G24" s="115"/>
      <c r="H24" s="115"/>
      <c r="I24" s="115"/>
      <c r="J24" s="115"/>
    </row>
    <row r="25" spans="1:10" s="5" customFormat="1" ht="12.75">
      <c r="A25" s="92">
        <v>322</v>
      </c>
      <c r="B25" s="93" t="s">
        <v>28</v>
      </c>
      <c r="C25" s="116"/>
      <c r="D25" s="116"/>
      <c r="E25" s="116"/>
      <c r="F25" s="116"/>
      <c r="G25" s="116"/>
      <c r="H25" s="116"/>
      <c r="I25" s="116"/>
      <c r="J25" s="116"/>
    </row>
    <row r="26" spans="1:10" ht="12.75">
      <c r="A26" s="92">
        <v>323</v>
      </c>
      <c r="B26" s="93" t="s">
        <v>29</v>
      </c>
      <c r="C26" s="115"/>
      <c r="D26" s="115"/>
      <c r="E26" s="115"/>
      <c r="F26" s="115"/>
      <c r="G26" s="115"/>
      <c r="H26" s="115"/>
      <c r="I26" s="115"/>
      <c r="J26" s="115"/>
    </row>
    <row r="27" spans="1:10" s="5" customFormat="1" ht="25.5">
      <c r="A27" s="98">
        <v>4</v>
      </c>
      <c r="B27" s="96" t="s">
        <v>32</v>
      </c>
      <c r="C27" s="116">
        <v>50000</v>
      </c>
      <c r="D27" s="116"/>
      <c r="E27" s="116"/>
      <c r="F27" s="116"/>
      <c r="G27" s="116"/>
      <c r="H27" s="116"/>
      <c r="I27" s="116"/>
      <c r="J27" s="116"/>
    </row>
    <row r="28" spans="1:10" ht="25.5">
      <c r="A28" s="98">
        <v>42</v>
      </c>
      <c r="B28" s="96" t="s">
        <v>55</v>
      </c>
      <c r="C28" s="115"/>
      <c r="D28" s="115"/>
      <c r="E28" s="115"/>
      <c r="F28" s="115"/>
      <c r="G28" s="115"/>
      <c r="H28" s="115"/>
      <c r="I28" s="115"/>
      <c r="J28" s="115"/>
    </row>
    <row r="29" spans="1:10" ht="12.75">
      <c r="A29" s="92">
        <v>421</v>
      </c>
      <c r="B29" s="93" t="s">
        <v>49</v>
      </c>
      <c r="C29" s="115">
        <v>50000</v>
      </c>
      <c r="D29" s="115"/>
      <c r="E29" s="115"/>
      <c r="F29" s="115"/>
      <c r="G29" s="115"/>
      <c r="H29" s="115"/>
      <c r="I29" s="115"/>
      <c r="J29" s="115"/>
    </row>
    <row r="30" spans="1:10" s="5" customFormat="1" ht="12.75" customHeight="1">
      <c r="A30" s="98"/>
      <c r="B30" s="96"/>
      <c r="C30" s="116"/>
      <c r="D30" s="116"/>
      <c r="E30" s="116"/>
      <c r="F30" s="116"/>
      <c r="G30" s="116"/>
      <c r="H30" s="116"/>
      <c r="I30" s="116"/>
      <c r="J30" s="116"/>
    </row>
    <row r="31" spans="1:10" s="5" customFormat="1" ht="12.75" customHeight="1">
      <c r="A31" s="98"/>
      <c r="B31" s="96"/>
      <c r="C31" s="116"/>
      <c r="D31" s="116"/>
      <c r="E31" s="116"/>
      <c r="F31" s="116"/>
      <c r="G31" s="116"/>
      <c r="H31" s="116"/>
      <c r="I31" s="116"/>
      <c r="J31" s="116"/>
    </row>
    <row r="32" spans="1:10" s="5" customFormat="1" ht="12.75" customHeight="1">
      <c r="A32" s="98"/>
      <c r="B32" s="96"/>
      <c r="C32" s="116"/>
      <c r="D32" s="116"/>
      <c r="E32" s="116"/>
      <c r="F32" s="116"/>
      <c r="G32" s="116"/>
      <c r="H32" s="116"/>
      <c r="I32" s="116"/>
      <c r="J32" s="116"/>
    </row>
    <row r="33" spans="1:10" s="5" customFormat="1" ht="12.75" customHeight="1">
      <c r="A33" s="98"/>
      <c r="B33" s="96"/>
      <c r="C33" s="116"/>
      <c r="D33" s="116"/>
      <c r="E33" s="116"/>
      <c r="F33" s="116"/>
      <c r="G33" s="116"/>
      <c r="H33" s="116"/>
      <c r="I33" s="116"/>
      <c r="J33" s="116"/>
    </row>
    <row r="34" spans="1:10" s="5" customFormat="1" ht="12.75" customHeight="1">
      <c r="A34" s="98"/>
      <c r="B34" s="96"/>
      <c r="C34" s="116"/>
      <c r="D34" s="116"/>
      <c r="E34" s="116"/>
      <c r="F34" s="116"/>
      <c r="G34" s="116"/>
      <c r="H34" s="116"/>
      <c r="I34" s="116"/>
      <c r="J34" s="116"/>
    </row>
    <row r="35" spans="1:10" s="5" customFormat="1" ht="12.75" customHeight="1">
      <c r="A35" s="98"/>
      <c r="B35" s="96"/>
      <c r="C35" s="116"/>
      <c r="D35" s="116"/>
      <c r="E35" s="116"/>
      <c r="F35" s="116"/>
      <c r="G35" s="116"/>
      <c r="H35" s="116"/>
      <c r="I35" s="116"/>
      <c r="J35" s="116"/>
    </row>
    <row r="36" spans="1:10" s="5" customFormat="1" ht="12.75" customHeight="1">
      <c r="A36" s="98"/>
      <c r="B36" s="96"/>
      <c r="C36" s="116"/>
      <c r="D36" s="116"/>
      <c r="E36" s="116"/>
      <c r="F36" s="116"/>
      <c r="G36" s="116"/>
      <c r="H36" s="116"/>
      <c r="I36" s="116"/>
      <c r="J36" s="116"/>
    </row>
    <row r="37" spans="1:10" s="5" customFormat="1" ht="12.75" customHeight="1">
      <c r="A37" s="98"/>
      <c r="B37" s="96"/>
      <c r="C37" s="116"/>
      <c r="D37" s="116"/>
      <c r="E37" s="116"/>
      <c r="F37" s="116"/>
      <c r="G37" s="116"/>
      <c r="H37" s="116"/>
      <c r="I37" s="116"/>
      <c r="J37" s="116"/>
    </row>
    <row r="38" spans="1:10" s="5" customFormat="1" ht="12.75" customHeight="1">
      <c r="A38" s="98"/>
      <c r="B38" s="96"/>
      <c r="C38" s="116"/>
      <c r="D38" s="116"/>
      <c r="E38" s="116"/>
      <c r="F38" s="116"/>
      <c r="G38" s="116"/>
      <c r="H38" s="116"/>
      <c r="I38" s="116"/>
      <c r="J38" s="116"/>
    </row>
    <row r="39" spans="1:10" s="5" customFormat="1" ht="12.75">
      <c r="A39" s="92"/>
      <c r="B39" s="93"/>
      <c r="C39" s="116"/>
      <c r="D39" s="116"/>
      <c r="E39" s="116"/>
      <c r="F39" s="116"/>
      <c r="G39" s="116"/>
      <c r="H39" s="116"/>
      <c r="I39" s="116"/>
      <c r="J39" s="116"/>
    </row>
    <row r="40" spans="1:10" s="5" customFormat="1" ht="12.75">
      <c r="A40" s="92"/>
      <c r="B40" s="93"/>
      <c r="C40" s="116"/>
      <c r="D40" s="116"/>
      <c r="E40" s="116"/>
      <c r="F40" s="116"/>
      <c r="G40" s="116"/>
      <c r="H40" s="116"/>
      <c r="I40" s="116"/>
      <c r="J40" s="116"/>
    </row>
    <row r="41" spans="1:10" s="5" customFormat="1" ht="12.75">
      <c r="A41" s="92"/>
      <c r="B41" s="93"/>
      <c r="C41" s="116"/>
      <c r="D41" s="116"/>
      <c r="E41" s="116"/>
      <c r="F41" s="116"/>
      <c r="G41" s="116"/>
      <c r="H41" s="116"/>
      <c r="I41" s="116"/>
      <c r="J41" s="116"/>
    </row>
    <row r="42" spans="1:10" s="5" customFormat="1" ht="12.75">
      <c r="A42" s="92"/>
      <c r="B42" s="93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61"/>
      <c r="B43" s="8"/>
      <c r="C43" s="38"/>
      <c r="D43" s="38"/>
      <c r="E43" s="38"/>
      <c r="F43" s="38"/>
      <c r="G43" s="38"/>
      <c r="H43" s="38"/>
      <c r="I43" s="38"/>
      <c r="J43" s="38"/>
    </row>
    <row r="44" spans="1:10" ht="72">
      <c r="A44" s="137" t="s">
        <v>19</v>
      </c>
      <c r="B44" s="138" t="s">
        <v>20</v>
      </c>
      <c r="C44" s="139" t="s">
        <v>48</v>
      </c>
      <c r="D44" s="139" t="s">
        <v>10</v>
      </c>
      <c r="E44" s="139" t="s">
        <v>11</v>
      </c>
      <c r="F44" s="139" t="s">
        <v>12</v>
      </c>
      <c r="G44" s="139" t="s">
        <v>13</v>
      </c>
      <c r="H44" s="139" t="s">
        <v>21</v>
      </c>
      <c r="I44" s="139" t="s">
        <v>15</v>
      </c>
      <c r="J44" s="139" t="s">
        <v>16</v>
      </c>
    </row>
    <row r="45" spans="1:10" ht="12.75">
      <c r="A45" s="89"/>
      <c r="B45" s="90" t="s">
        <v>35</v>
      </c>
      <c r="C45" s="117"/>
      <c r="D45" s="117"/>
      <c r="E45" s="117"/>
      <c r="F45" s="117"/>
      <c r="G45" s="117"/>
      <c r="H45" s="117"/>
      <c r="I45" s="117"/>
      <c r="J45" s="117"/>
    </row>
    <row r="46" spans="1:10" ht="36">
      <c r="A46" s="92"/>
      <c r="B46" s="112" t="s">
        <v>63</v>
      </c>
      <c r="C46" s="115"/>
      <c r="D46" s="115"/>
      <c r="E46" s="115"/>
      <c r="F46" s="115"/>
      <c r="G46" s="115"/>
      <c r="H46" s="115"/>
      <c r="I46" s="115"/>
      <c r="J46" s="115"/>
    </row>
    <row r="47" spans="1:10" s="5" customFormat="1" ht="12.75">
      <c r="A47" s="95"/>
      <c r="B47" s="96" t="s">
        <v>52</v>
      </c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95"/>
      <c r="B48" s="96" t="s">
        <v>53</v>
      </c>
      <c r="C48" s="115"/>
      <c r="D48" s="115"/>
      <c r="E48" s="115"/>
      <c r="F48" s="115"/>
      <c r="G48" s="115"/>
      <c r="H48" s="115"/>
      <c r="I48" s="115"/>
      <c r="J48" s="115"/>
    </row>
    <row r="49" spans="1:10" ht="12.75">
      <c r="A49" s="98">
        <v>3</v>
      </c>
      <c r="B49" s="96" t="s">
        <v>50</v>
      </c>
      <c r="C49" s="116">
        <f>C50+C51+C52</f>
        <v>9636300</v>
      </c>
      <c r="D49" s="116">
        <f aca="true" t="shared" si="4" ref="D49:J50">D9</f>
        <v>0</v>
      </c>
      <c r="E49" s="116">
        <f>E51+E52</f>
        <v>25100</v>
      </c>
      <c r="F49" s="116">
        <f t="shared" si="4"/>
        <v>60000</v>
      </c>
      <c r="G49" s="116">
        <f t="shared" si="4"/>
        <v>9530000</v>
      </c>
      <c r="H49" s="116">
        <v>20000</v>
      </c>
      <c r="I49" s="116">
        <f>I52</f>
        <v>1200</v>
      </c>
      <c r="J49" s="115">
        <f t="shared" si="4"/>
        <v>0</v>
      </c>
    </row>
    <row r="50" spans="1:10" ht="12.75">
      <c r="A50" s="98">
        <v>31</v>
      </c>
      <c r="B50" s="96" t="s">
        <v>22</v>
      </c>
      <c r="C50" s="115">
        <v>9530000</v>
      </c>
      <c r="D50" s="115">
        <f t="shared" si="4"/>
        <v>0</v>
      </c>
      <c r="E50" s="115">
        <f t="shared" si="4"/>
        <v>0</v>
      </c>
      <c r="F50" s="115">
        <f t="shared" si="4"/>
        <v>0</v>
      </c>
      <c r="G50" s="115">
        <f t="shared" si="4"/>
        <v>9530000</v>
      </c>
      <c r="H50" s="115">
        <f t="shared" si="4"/>
        <v>0</v>
      </c>
      <c r="I50" s="115">
        <f t="shared" si="4"/>
        <v>0</v>
      </c>
      <c r="J50" s="115">
        <f t="shared" si="4"/>
        <v>0</v>
      </c>
    </row>
    <row r="51" spans="1:10" ht="12.75">
      <c r="A51" s="98">
        <v>32</v>
      </c>
      <c r="B51" s="96" t="s">
        <v>26</v>
      </c>
      <c r="C51" s="115">
        <v>100100</v>
      </c>
      <c r="D51" s="115">
        <f aca="true" t="shared" si="5" ref="D51:J51">D14</f>
        <v>0</v>
      </c>
      <c r="E51" s="115">
        <f t="shared" si="5"/>
        <v>20100</v>
      </c>
      <c r="F51" s="115">
        <f t="shared" si="5"/>
        <v>60000</v>
      </c>
      <c r="G51" s="115">
        <f t="shared" si="5"/>
        <v>0</v>
      </c>
      <c r="H51" s="115">
        <f t="shared" si="5"/>
        <v>20000</v>
      </c>
      <c r="I51" s="115"/>
      <c r="J51" s="115">
        <f t="shared" si="5"/>
        <v>0</v>
      </c>
    </row>
    <row r="52" spans="1:10" ht="12.75">
      <c r="A52" s="98">
        <v>34</v>
      </c>
      <c r="B52" s="96" t="s">
        <v>30</v>
      </c>
      <c r="C52" s="115">
        <v>6200</v>
      </c>
      <c r="D52" s="115">
        <f aca="true" t="shared" si="6" ref="D52:J52">D18</f>
        <v>0</v>
      </c>
      <c r="E52" s="115">
        <v>5000</v>
      </c>
      <c r="F52" s="115">
        <f t="shared" si="6"/>
        <v>0</v>
      </c>
      <c r="G52" s="115">
        <f t="shared" si="6"/>
        <v>0</v>
      </c>
      <c r="H52" s="115"/>
      <c r="I52" s="115">
        <v>1200</v>
      </c>
      <c r="J52" s="115">
        <f t="shared" si="6"/>
        <v>0</v>
      </c>
    </row>
    <row r="53" spans="1:10" ht="12.75">
      <c r="A53" s="92"/>
      <c r="B53" s="93"/>
      <c r="C53" s="115"/>
      <c r="D53" s="115"/>
      <c r="E53" s="115"/>
      <c r="F53" s="115"/>
      <c r="G53" s="115"/>
      <c r="H53" s="115"/>
      <c r="I53" s="115"/>
      <c r="J53" s="115"/>
    </row>
    <row r="54" spans="1:10" s="5" customFormat="1" ht="12.75">
      <c r="A54" s="95"/>
      <c r="B54" s="96" t="s">
        <v>54</v>
      </c>
      <c r="C54" s="116"/>
      <c r="D54" s="116"/>
      <c r="E54" s="116"/>
      <c r="F54" s="116"/>
      <c r="G54" s="116"/>
      <c r="H54" s="116"/>
      <c r="I54" s="116"/>
      <c r="J54" s="116"/>
    </row>
    <row r="55" spans="1:10" s="5" customFormat="1" ht="12.75">
      <c r="A55" s="95"/>
      <c r="B55" s="96"/>
      <c r="C55" s="116"/>
      <c r="D55" s="116"/>
      <c r="E55" s="116"/>
      <c r="F55" s="116"/>
      <c r="G55" s="116"/>
      <c r="H55" s="116"/>
      <c r="I55" s="116"/>
      <c r="J55" s="116"/>
    </row>
    <row r="56" spans="1:10" ht="12.75">
      <c r="A56" s="98">
        <v>3</v>
      </c>
      <c r="B56" s="96" t="s">
        <v>50</v>
      </c>
      <c r="C56" s="115"/>
      <c r="D56" s="115"/>
      <c r="E56" s="115"/>
      <c r="F56" s="115"/>
      <c r="G56" s="115"/>
      <c r="H56" s="115"/>
      <c r="I56" s="115"/>
      <c r="J56" s="115"/>
    </row>
    <row r="57" spans="1:10" ht="12.75">
      <c r="A57" s="98">
        <v>32</v>
      </c>
      <c r="B57" s="96" t="s">
        <v>26</v>
      </c>
      <c r="C57" s="115"/>
      <c r="D57" s="115"/>
      <c r="E57" s="115"/>
      <c r="F57" s="115"/>
      <c r="G57" s="115"/>
      <c r="H57" s="115"/>
      <c r="I57" s="115"/>
      <c r="J57" s="115"/>
    </row>
    <row r="58" spans="1:10" ht="25.5">
      <c r="A58" s="98">
        <v>4</v>
      </c>
      <c r="B58" s="96" t="s">
        <v>32</v>
      </c>
      <c r="C58" s="115"/>
      <c r="D58" s="115"/>
      <c r="E58" s="115"/>
      <c r="F58" s="115"/>
      <c r="G58" s="115"/>
      <c r="H58" s="115"/>
      <c r="I58" s="115"/>
      <c r="J58" s="115"/>
    </row>
    <row r="59" spans="1:10" ht="25.5">
      <c r="A59" s="98">
        <v>42</v>
      </c>
      <c r="B59" s="96" t="s">
        <v>33</v>
      </c>
      <c r="C59" s="115"/>
      <c r="D59" s="115"/>
      <c r="E59" s="115"/>
      <c r="F59" s="115"/>
      <c r="G59" s="115"/>
      <c r="H59" s="115"/>
      <c r="I59" s="115"/>
      <c r="J59" s="115"/>
    </row>
    <row r="60" spans="1:10" ht="12.75">
      <c r="A60" s="109"/>
      <c r="B60" s="110"/>
      <c r="C60" s="118"/>
      <c r="D60" s="118"/>
      <c r="E60" s="118"/>
      <c r="F60" s="118"/>
      <c r="G60" s="118"/>
      <c r="H60" s="118"/>
      <c r="I60" s="118"/>
      <c r="J60" s="118"/>
    </row>
    <row r="61" spans="1:10" ht="72">
      <c r="A61" s="137" t="s">
        <v>19</v>
      </c>
      <c r="B61" s="138" t="s">
        <v>20</v>
      </c>
      <c r="C61" s="137" t="s">
        <v>61</v>
      </c>
      <c r="D61" s="137" t="s">
        <v>10</v>
      </c>
      <c r="E61" s="137" t="s">
        <v>11</v>
      </c>
      <c r="F61" s="137" t="s">
        <v>12</v>
      </c>
      <c r="G61" s="137" t="s">
        <v>13</v>
      </c>
      <c r="H61" s="137" t="s">
        <v>21</v>
      </c>
      <c r="I61" s="137" t="s">
        <v>15</v>
      </c>
      <c r="J61" s="137" t="s">
        <v>16</v>
      </c>
    </row>
    <row r="62" spans="1:10" ht="12.75">
      <c r="A62" s="89"/>
      <c r="B62" s="90" t="s">
        <v>35</v>
      </c>
      <c r="C62" s="91"/>
      <c r="D62" s="91"/>
      <c r="E62" s="91"/>
      <c r="F62" s="91"/>
      <c r="G62" s="91"/>
      <c r="H62" s="91"/>
      <c r="I62" s="91"/>
      <c r="J62" s="91"/>
    </row>
    <row r="63" spans="1:10" ht="36">
      <c r="A63" s="92"/>
      <c r="B63" s="112" t="s">
        <v>63</v>
      </c>
      <c r="C63" s="94"/>
      <c r="D63" s="94"/>
      <c r="E63" s="94"/>
      <c r="F63" s="94"/>
      <c r="G63" s="94"/>
      <c r="H63" s="94"/>
      <c r="I63" s="94"/>
      <c r="J63" s="94"/>
    </row>
    <row r="64" spans="1:10" ht="12.75">
      <c r="A64" s="95"/>
      <c r="B64" s="96" t="s">
        <v>52</v>
      </c>
      <c r="C64" s="97"/>
      <c r="D64" s="97"/>
      <c r="E64" s="97"/>
      <c r="F64" s="97"/>
      <c r="G64" s="97"/>
      <c r="H64" s="97"/>
      <c r="I64" s="97"/>
      <c r="J64" s="97"/>
    </row>
    <row r="65" spans="1:10" ht="12.75">
      <c r="A65" s="95"/>
      <c r="B65" s="96" t="s">
        <v>53</v>
      </c>
      <c r="C65" s="94"/>
      <c r="D65" s="94"/>
      <c r="E65" s="94"/>
      <c r="F65" s="94"/>
      <c r="G65" s="94"/>
      <c r="H65" s="94"/>
      <c r="I65" s="94"/>
      <c r="J65" s="94"/>
    </row>
    <row r="66" spans="1:10" ht="12.75">
      <c r="A66" s="98">
        <v>3</v>
      </c>
      <c r="B66" s="96" t="s">
        <v>50</v>
      </c>
      <c r="C66" s="116">
        <f>C49</f>
        <v>9636300</v>
      </c>
      <c r="D66" s="116">
        <f aca="true" t="shared" si="7" ref="D66:J66">D49</f>
        <v>0</v>
      </c>
      <c r="E66" s="116">
        <f t="shared" si="7"/>
        <v>25100</v>
      </c>
      <c r="F66" s="116">
        <f t="shared" si="7"/>
        <v>60000</v>
      </c>
      <c r="G66" s="116">
        <f t="shared" si="7"/>
        <v>9530000</v>
      </c>
      <c r="H66" s="116">
        <f t="shared" si="7"/>
        <v>20000</v>
      </c>
      <c r="I66" s="116">
        <f t="shared" si="7"/>
        <v>1200</v>
      </c>
      <c r="J66" s="115">
        <f t="shared" si="7"/>
        <v>0</v>
      </c>
    </row>
    <row r="67" spans="1:10" ht="12.75">
      <c r="A67" s="98">
        <v>31</v>
      </c>
      <c r="B67" s="96" t="s">
        <v>22</v>
      </c>
      <c r="C67" s="115">
        <f>C50</f>
        <v>9530000</v>
      </c>
      <c r="D67" s="115">
        <f aca="true" t="shared" si="8" ref="D67:J67">D50</f>
        <v>0</v>
      </c>
      <c r="E67" s="115">
        <f t="shared" si="8"/>
        <v>0</v>
      </c>
      <c r="F67" s="115">
        <f t="shared" si="8"/>
        <v>0</v>
      </c>
      <c r="G67" s="115">
        <f t="shared" si="8"/>
        <v>9530000</v>
      </c>
      <c r="H67" s="115">
        <f t="shared" si="8"/>
        <v>0</v>
      </c>
      <c r="I67" s="115">
        <f t="shared" si="8"/>
        <v>0</v>
      </c>
      <c r="J67" s="115">
        <f t="shared" si="8"/>
        <v>0</v>
      </c>
    </row>
    <row r="68" spans="1:10" ht="12.75">
      <c r="A68" s="98">
        <v>32</v>
      </c>
      <c r="B68" s="96" t="s">
        <v>26</v>
      </c>
      <c r="C68" s="115">
        <v>100100</v>
      </c>
      <c r="D68" s="115">
        <f aca="true" t="shared" si="9" ref="D68:J68">D51</f>
        <v>0</v>
      </c>
      <c r="E68" s="115">
        <f t="shared" si="9"/>
        <v>20100</v>
      </c>
      <c r="F68" s="115">
        <f t="shared" si="9"/>
        <v>60000</v>
      </c>
      <c r="G68" s="115">
        <f t="shared" si="9"/>
        <v>0</v>
      </c>
      <c r="H68" s="115">
        <f t="shared" si="9"/>
        <v>20000</v>
      </c>
      <c r="I68" s="115">
        <f t="shared" si="9"/>
        <v>0</v>
      </c>
      <c r="J68" s="115">
        <f t="shared" si="9"/>
        <v>0</v>
      </c>
    </row>
    <row r="69" spans="1:10" ht="12.75">
      <c r="A69" s="98">
        <v>34</v>
      </c>
      <c r="B69" s="96" t="s">
        <v>30</v>
      </c>
      <c r="C69" s="115">
        <f>C52</f>
        <v>6200</v>
      </c>
      <c r="D69" s="115">
        <f aca="true" t="shared" si="10" ref="D69:J69">D52</f>
        <v>0</v>
      </c>
      <c r="E69" s="115">
        <f t="shared" si="10"/>
        <v>5000</v>
      </c>
      <c r="F69" s="115">
        <f t="shared" si="10"/>
        <v>0</v>
      </c>
      <c r="G69" s="115">
        <f t="shared" si="10"/>
        <v>0</v>
      </c>
      <c r="H69" s="115">
        <f t="shared" si="10"/>
        <v>0</v>
      </c>
      <c r="I69" s="115">
        <f t="shared" si="10"/>
        <v>1200</v>
      </c>
      <c r="J69" s="115">
        <f t="shared" si="10"/>
        <v>0</v>
      </c>
    </row>
    <row r="70" spans="1:10" ht="12.75">
      <c r="A70" s="92"/>
      <c r="B70" s="93"/>
      <c r="C70" s="94"/>
      <c r="D70" s="94"/>
      <c r="E70" s="94"/>
      <c r="F70" s="94"/>
      <c r="G70" s="94"/>
      <c r="H70" s="94"/>
      <c r="I70" s="94"/>
      <c r="J70" s="94"/>
    </row>
    <row r="71" spans="1:10" ht="12.75">
      <c r="A71" s="95"/>
      <c r="B71" s="96" t="s">
        <v>54</v>
      </c>
      <c r="C71" s="97"/>
      <c r="D71" s="97"/>
      <c r="E71" s="97"/>
      <c r="F71" s="97"/>
      <c r="G71" s="97"/>
      <c r="H71" s="97"/>
      <c r="I71" s="97"/>
      <c r="J71" s="97"/>
    </row>
    <row r="72" spans="1:10" ht="12.75">
      <c r="A72" s="98">
        <v>3</v>
      </c>
      <c r="B72" s="96" t="s">
        <v>50</v>
      </c>
      <c r="C72" s="94"/>
      <c r="D72" s="94"/>
      <c r="E72" s="94"/>
      <c r="F72" s="94"/>
      <c r="G72" s="94"/>
      <c r="H72" s="94"/>
      <c r="I72" s="94"/>
      <c r="J72" s="94"/>
    </row>
    <row r="73" spans="1:10" ht="12.75">
      <c r="A73" s="98">
        <v>32</v>
      </c>
      <c r="B73" s="96" t="s">
        <v>26</v>
      </c>
      <c r="C73" s="94"/>
      <c r="D73" s="94"/>
      <c r="E73" s="94"/>
      <c r="F73" s="94"/>
      <c r="G73" s="94"/>
      <c r="H73" s="94"/>
      <c r="I73" s="94"/>
      <c r="J73" s="94"/>
    </row>
    <row r="74" spans="1:10" ht="25.5">
      <c r="A74" s="98">
        <v>4</v>
      </c>
      <c r="B74" s="96" t="s">
        <v>32</v>
      </c>
      <c r="C74" s="94"/>
      <c r="D74" s="94"/>
      <c r="E74" s="94"/>
      <c r="F74" s="94"/>
      <c r="G74" s="94"/>
      <c r="H74" s="94"/>
      <c r="I74" s="94"/>
      <c r="J74" s="94"/>
    </row>
    <row r="75" spans="1:10" ht="25.5">
      <c r="A75" s="98">
        <v>42</v>
      </c>
      <c r="B75" s="96" t="s">
        <v>33</v>
      </c>
      <c r="C75" s="94"/>
      <c r="D75" s="94"/>
      <c r="E75" s="94"/>
      <c r="F75" s="94"/>
      <c r="G75" s="94"/>
      <c r="H75" s="94"/>
      <c r="I75" s="94"/>
      <c r="J75" s="94"/>
    </row>
    <row r="76" spans="1:10" ht="12.75">
      <c r="A76" s="62"/>
      <c r="B76" s="8"/>
      <c r="C76" s="3"/>
      <c r="D76" s="3"/>
      <c r="E76" s="3"/>
      <c r="F76" s="3"/>
      <c r="G76" s="3"/>
      <c r="H76" s="3"/>
      <c r="I76" s="3"/>
      <c r="J76" s="3"/>
    </row>
    <row r="77" spans="1:10" ht="12.75">
      <c r="A77" s="62"/>
      <c r="B77" s="8"/>
      <c r="C77" s="3"/>
      <c r="D77" s="3"/>
      <c r="E77" s="3"/>
      <c r="F77" s="3"/>
      <c r="G77" s="3"/>
      <c r="H77" s="3"/>
      <c r="I77" s="3"/>
      <c r="J77" s="3"/>
    </row>
    <row r="78" spans="1:10" ht="12.75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zivs</cp:lastModifiedBy>
  <cp:lastPrinted>2021-01-26T13:05:36Z</cp:lastPrinted>
  <dcterms:created xsi:type="dcterms:W3CDTF">2013-09-11T11:00:21Z</dcterms:created>
  <dcterms:modified xsi:type="dcterms:W3CDTF">2021-01-26T13:06:28Z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